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tabRatio="898" activeTab="0"/>
  </bookViews>
  <sheets>
    <sheet name="проект бюдж 2015г" sheetId="1" r:id="rId1"/>
    <sheet name="0102" sheetId="2" r:id="rId2"/>
    <sheet name="0103" sheetId="3" r:id="rId3"/>
    <sheet name="0104" sheetId="4" r:id="rId4"/>
    <sheet name="0203" sheetId="5" r:id="rId5"/>
    <sheet name="0309" sheetId="6" r:id="rId6"/>
    <sheet name="0310" sheetId="7" r:id="rId7"/>
    <sheet name="0314" sheetId="8" r:id="rId8"/>
    <sheet name="0409" sheetId="9" r:id="rId9"/>
    <sheet name="0111" sheetId="10" r:id="rId10"/>
    <sheet name="0113" sheetId="11" r:id="rId11"/>
    <sheet name="0503" sheetId="12" r:id="rId12"/>
    <sheet name="0707" sheetId="13" r:id="rId13"/>
    <sheet name="0801 440" sheetId="14" r:id="rId14"/>
    <sheet name="0801 441" sheetId="15" r:id="rId15"/>
    <sheet name="0801 442" sheetId="16" r:id="rId16"/>
    <sheet name="1001" sheetId="17" r:id="rId17"/>
  </sheets>
  <definedNames>
    <definedName name="_xlnm.Print_Area" localSheetId="10">'0113'!$A$1:$K$47</definedName>
    <definedName name="_xlnm.Print_Area" localSheetId="0">'проект бюдж 2015г'!$A$1:$T$46</definedName>
  </definedNames>
  <calcPr fullCalcOnLoad="1"/>
</workbook>
</file>

<file path=xl/sharedStrings.xml><?xml version="1.0" encoding="utf-8"?>
<sst xmlns="http://schemas.openxmlformats.org/spreadsheetml/2006/main" count="745" uniqueCount="116">
  <si>
    <t>наименование</t>
  </si>
  <si>
    <t>код</t>
  </si>
  <si>
    <t>за год</t>
  </si>
  <si>
    <t>1003 7950000 500                                                                                                                                                                                     Обеспечение жильем молодых семей</t>
  </si>
  <si>
    <t>Заработная плата</t>
  </si>
  <si>
    <t>Начисление</t>
  </si>
  <si>
    <t>Услуги связи</t>
  </si>
  <si>
    <t>Транспортные услуги</t>
  </si>
  <si>
    <t>в т.ч.по перевозке угля</t>
  </si>
  <si>
    <t>Коммунальные услуги</t>
  </si>
  <si>
    <t>в т.ч. э/энергия</t>
  </si>
  <si>
    <t>Услуги по содержанию имущества</t>
  </si>
  <si>
    <t>Прочие услуги</t>
  </si>
  <si>
    <t>текущий ремонт оборудования</t>
  </si>
  <si>
    <t>в т.ч. Подписка на период.издания</t>
  </si>
  <si>
    <t>межевание границ зем.участка</t>
  </si>
  <si>
    <t>расходы на автострахование</t>
  </si>
  <si>
    <t>расходы на оплату дог.ГПХ</t>
  </si>
  <si>
    <t>Противопожарные мероприятия</t>
  </si>
  <si>
    <t>текущий и капит.ремонт здания</t>
  </si>
  <si>
    <t>в т.ч. Содержание в чистоте помещения</t>
  </si>
  <si>
    <t>другие расходы по сод.имущества</t>
  </si>
  <si>
    <t>услуги в обл.инф.технологий</t>
  </si>
  <si>
    <t>другие услуги</t>
  </si>
  <si>
    <t>Пособие по соц.помощи населению</t>
  </si>
  <si>
    <t>Пенсии,выпл.орг-ми сектора гос.управл.</t>
  </si>
  <si>
    <t>Прочие расходы</t>
  </si>
  <si>
    <t>Налоги</t>
  </si>
  <si>
    <t>Представительские расходы</t>
  </si>
  <si>
    <t>Иные расходы</t>
  </si>
  <si>
    <t>Увеличение стоимости осн.средств</t>
  </si>
  <si>
    <t>Увеличение матер.запасов</t>
  </si>
  <si>
    <t>ГСМ</t>
  </si>
  <si>
    <t>медикаменты</t>
  </si>
  <si>
    <t>уголь</t>
  </si>
  <si>
    <t>прочие расх.мат-лы</t>
  </si>
  <si>
    <t>Всего</t>
  </si>
  <si>
    <t>проведение инвент. и паспортиз.зданий</t>
  </si>
  <si>
    <t>Арендная плата за пользование имуществом</t>
  </si>
  <si>
    <t>Прочие выплаты (суточные)</t>
  </si>
  <si>
    <t>проездные</t>
  </si>
  <si>
    <t>РЗ</t>
  </si>
  <si>
    <t>ПР</t>
  </si>
  <si>
    <t>ЦС</t>
  </si>
  <si>
    <t>ВР</t>
  </si>
  <si>
    <t>КОСГУ</t>
  </si>
  <si>
    <t>сумма</t>
  </si>
  <si>
    <t>I</t>
  </si>
  <si>
    <t>II</t>
  </si>
  <si>
    <t>III</t>
  </si>
  <si>
    <t>IV</t>
  </si>
  <si>
    <t>компьютер</t>
  </si>
  <si>
    <t>сканер</t>
  </si>
  <si>
    <t>СП "Алханай"</t>
  </si>
  <si>
    <t>"Дорожное хозяйство"</t>
  </si>
  <si>
    <t>"Другие общегосударственные вопросы"</t>
  </si>
  <si>
    <t>"Резервный фонд"</t>
  </si>
  <si>
    <t>01</t>
  </si>
  <si>
    <t>02</t>
  </si>
  <si>
    <t>03</t>
  </si>
  <si>
    <t>04</t>
  </si>
  <si>
    <t>05</t>
  </si>
  <si>
    <t>Глава СП «Алханай»                                       Б.Н.Жамбалов</t>
  </si>
  <si>
    <t>Аренд плата за польз имуществом</t>
  </si>
  <si>
    <t>0013600</t>
  </si>
  <si>
    <t>09</t>
  </si>
  <si>
    <t>0700500</t>
  </si>
  <si>
    <t>в т.ч. Содерж. в чистоте помещения</t>
  </si>
  <si>
    <t>07</t>
  </si>
  <si>
    <t>08</t>
  </si>
  <si>
    <t>продукты питания</t>
  </si>
  <si>
    <t xml:space="preserve">оплата отопления </t>
  </si>
  <si>
    <t>оплата отопления</t>
  </si>
  <si>
    <r>
      <rPr>
        <b/>
        <sz val="7"/>
        <color indexed="8"/>
        <rFont val="Times New Roman"/>
        <family val="1"/>
      </rPr>
      <t xml:space="preserve">0102 0020300 121 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Глава администрации</t>
    </r>
  </si>
  <si>
    <r>
      <rPr>
        <b/>
        <sz val="7"/>
        <color indexed="8"/>
        <rFont val="Times New Roman"/>
        <family val="1"/>
      </rPr>
      <t xml:space="preserve">0103 0020400 121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Представительный орган</t>
    </r>
  </si>
  <si>
    <r>
      <rPr>
        <b/>
        <sz val="7"/>
        <color indexed="8"/>
        <rFont val="Times New Roman"/>
        <family val="1"/>
      </rPr>
      <t>0104 0020400 121</t>
    </r>
    <r>
      <rPr>
        <sz val="7"/>
        <color indexed="8"/>
        <rFont val="Times New Roman"/>
        <family val="1"/>
      </rPr>
      <t xml:space="preserve">         </t>
    </r>
    <r>
      <rPr>
        <b/>
        <sz val="7"/>
        <color indexed="8"/>
        <rFont val="Times New Roman"/>
        <family val="1"/>
      </rPr>
      <t xml:space="preserve"> 0104 0020400 244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Исполнительный орган</t>
    </r>
  </si>
  <si>
    <r>
      <rPr>
        <b/>
        <sz val="7"/>
        <color indexed="8"/>
        <rFont val="Times New Roman"/>
        <family val="1"/>
      </rPr>
      <t>0203 0013600 530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ВУС</t>
    </r>
  </si>
  <si>
    <r>
      <rPr>
        <b/>
        <sz val="7"/>
        <color indexed="8"/>
        <rFont val="Times New Roman"/>
        <family val="1"/>
      </rPr>
      <t>0309 2180100 244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ГО ЧС</t>
    </r>
  </si>
  <si>
    <r>
      <rPr>
        <b/>
        <sz val="7"/>
        <color indexed="8"/>
        <rFont val="Times New Roman"/>
        <family val="1"/>
      </rPr>
      <t>0310 2479900 244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Обеспечение пожарной безопасности</t>
    </r>
  </si>
  <si>
    <r>
      <t xml:space="preserve">0314 2470000 244                                                                                                                                                                             </t>
    </r>
    <r>
      <rPr>
        <sz val="7"/>
        <color indexed="8"/>
        <rFont val="Times New Roman"/>
        <family val="1"/>
      </rPr>
      <t xml:space="preserve"> Правоохранительные органы</t>
    </r>
  </si>
  <si>
    <r>
      <rPr>
        <b/>
        <sz val="7"/>
        <color indexed="8"/>
        <rFont val="Times New Roman"/>
        <family val="1"/>
      </rPr>
      <t>0409 3150203 244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Содержание дорог общего пользования</t>
    </r>
  </si>
  <si>
    <r>
      <rPr>
        <b/>
        <sz val="7"/>
        <color indexed="8"/>
        <rFont val="Times New Roman"/>
        <family val="1"/>
      </rPr>
      <t>0111 0700500 244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Резервные фонды</t>
    </r>
  </si>
  <si>
    <r>
      <rPr>
        <b/>
        <sz val="7"/>
        <rFont val="Times New Roman"/>
        <family val="1"/>
      </rPr>
      <t xml:space="preserve">0113 0939900 850                  0113 0939900 851    </t>
    </r>
    <r>
      <rPr>
        <sz val="7"/>
        <rFont val="Times New Roman"/>
        <family val="1"/>
      </rPr>
      <t xml:space="preserve">                                                                                     </t>
    </r>
    <r>
      <rPr>
        <sz val="6"/>
        <rFont val="Times New Roman"/>
        <family val="1"/>
      </rPr>
      <t>Другие общегосударственные вопросы</t>
    </r>
  </si>
  <si>
    <r>
      <rPr>
        <b/>
        <sz val="7"/>
        <color indexed="8"/>
        <rFont val="Times New Roman"/>
        <family val="1"/>
      </rPr>
      <t>0503 6000500 244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Благоустройство</t>
    </r>
  </si>
  <si>
    <r>
      <rPr>
        <b/>
        <sz val="7"/>
        <color indexed="8"/>
        <rFont val="Times New Roman"/>
        <family val="1"/>
      </rPr>
      <t>0707 43101001 121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Молодежная политика</t>
    </r>
  </si>
  <si>
    <r>
      <rPr>
        <b/>
        <sz val="7"/>
        <rFont val="Times New Roman"/>
        <family val="1"/>
      </rPr>
      <t xml:space="preserve">0801 4409900 611   </t>
    </r>
    <r>
      <rPr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СДК</t>
    </r>
  </si>
  <si>
    <r>
      <rPr>
        <b/>
        <sz val="7"/>
        <color indexed="8"/>
        <rFont val="Times New Roman"/>
        <family val="1"/>
      </rPr>
      <t xml:space="preserve">0801 4419900 611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Музей</t>
    </r>
  </si>
  <si>
    <r>
      <rPr>
        <b/>
        <sz val="7"/>
        <color indexed="8"/>
        <rFont val="Times New Roman"/>
        <family val="1"/>
      </rPr>
      <t xml:space="preserve">0801 4429900 611  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Библиотека</t>
    </r>
  </si>
  <si>
    <r>
      <rPr>
        <b/>
        <sz val="7"/>
        <color indexed="8"/>
        <rFont val="Times New Roman"/>
        <family val="1"/>
      </rPr>
      <t>1001 4910100 321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Пенсионное обеспечение</t>
    </r>
  </si>
  <si>
    <t>530</t>
  </si>
  <si>
    <t>244</t>
  </si>
  <si>
    <t>0939900</t>
  </si>
  <si>
    <t>850</t>
  </si>
  <si>
    <t>611</t>
  </si>
  <si>
    <t>"МБУК СДК"</t>
  </si>
  <si>
    <t>"Музей"</t>
  </si>
  <si>
    <t>МБУК АСБ</t>
  </si>
  <si>
    <t>"Глава администрации"</t>
  </si>
  <si>
    <t>"Представительный орган"</t>
  </si>
  <si>
    <t>"Исполнительный орган"</t>
  </si>
  <si>
    <t>"ВУС"</t>
  </si>
  <si>
    <t>"ГО ЧС"</t>
  </si>
  <si>
    <t>"Обеспечение пожарной безопасности"</t>
  </si>
  <si>
    <t>"Правоохранительные органы"</t>
  </si>
  <si>
    <t>"Благоустройство"</t>
  </si>
  <si>
    <t>"Молодежная политика"</t>
  </si>
  <si>
    <t>"Пенсионное обеспечение"</t>
  </si>
  <si>
    <t>проведение инвент. и паспортизация</t>
  </si>
  <si>
    <t>работы по распиловке, колке и укладке дров</t>
  </si>
  <si>
    <t>аппаратура</t>
  </si>
  <si>
    <t>МФУ 3в1</t>
  </si>
  <si>
    <t>СМЕТА РАСХОДОВ БЮДЖЕТА на 2015 год</t>
  </si>
  <si>
    <t>Экономист                                                        С.С.Дондокова</t>
  </si>
  <si>
    <t>Экономист                                                       С.С.Дондокова</t>
  </si>
  <si>
    <t>СМЕТА РАСХОДОВ БЮДЖЕТА на 2016 год</t>
  </si>
  <si>
    <t>Свод проекта бюджета СП "Алханай"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</si>
</sst>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1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Border="1" applyAlignment="1">
      <alignment/>
    </xf>
    <xf numFmtId="0" fontId="8" fillId="24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6" fillId="24" borderId="10" xfId="58" applyNumberFormat="1" applyFont="1" applyFill="1" applyBorder="1" applyAlignment="1">
      <alignment horizontal="center"/>
    </xf>
    <xf numFmtId="49" fontId="8" fillId="24" borderId="10" xfId="58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9" fillId="24" borderId="10" xfId="0" applyFont="1" applyFill="1" applyBorder="1" applyAlignment="1">
      <alignment horizontal="center" vertical="center" textRotation="90" wrapText="1"/>
    </xf>
    <xf numFmtId="0" fontId="11" fillId="24" borderId="0" xfId="0" applyFont="1" applyFill="1" applyAlignment="1">
      <alignment/>
    </xf>
    <xf numFmtId="164" fontId="6" fillId="0" borderId="10" xfId="0" applyNumberFormat="1" applyFont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2" fontId="6" fillId="24" borderId="10" xfId="58" applyNumberFormat="1" applyFont="1" applyFill="1" applyBorder="1" applyAlignment="1">
      <alignment horizontal="center"/>
    </xf>
    <xf numFmtId="0" fontId="6" fillId="24" borderId="10" xfId="58" applyNumberFormat="1" applyFont="1" applyFill="1" applyBorder="1" applyAlignment="1">
      <alignment horizontal="center"/>
    </xf>
    <xf numFmtId="0" fontId="6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4" borderId="10" xfId="58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2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1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1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24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46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31.421875" style="0" customWidth="1"/>
    <col min="2" max="2" width="4.140625" style="12" customWidth="1"/>
    <col min="3" max="3" width="9.57421875" style="74" customWidth="1"/>
    <col min="4" max="4" width="6.00390625" style="74" customWidth="1"/>
    <col min="5" max="5" width="5.57421875" style="74" customWidth="1"/>
    <col min="6" max="6" width="6.00390625" style="74" customWidth="1"/>
    <col min="7" max="7" width="4.7109375" style="74" customWidth="1"/>
    <col min="8" max="8" width="4.7109375" style="0" customWidth="1"/>
    <col min="9" max="9" width="6.7109375" style="0" customWidth="1"/>
    <col min="10" max="10" width="6.28125" style="0" customWidth="1"/>
    <col min="11" max="11" width="6.57421875" style="0" customWidth="1"/>
    <col min="12" max="12" width="4.57421875" style="0" customWidth="1"/>
    <col min="13" max="13" width="9.00390625" style="30" customWidth="1"/>
    <col min="14" max="14" width="4.421875" style="0" customWidth="1"/>
    <col min="15" max="15" width="5.421875" style="28" customWidth="1"/>
    <col min="16" max="16" width="6.140625" style="35" customWidth="1"/>
    <col min="17" max="17" width="5.28125" style="28" customWidth="1"/>
    <col min="18" max="18" width="6.421875" style="28" customWidth="1"/>
    <col min="19" max="19" width="7.00390625" style="0" customWidth="1"/>
    <col min="20" max="20" width="7.28125" style="0" customWidth="1"/>
    <col min="21" max="21" width="6.57421875" style="0" customWidth="1"/>
  </cols>
  <sheetData>
    <row r="1" spans="3:18" ht="15">
      <c r="C1" s="143" t="s">
        <v>115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20" ht="84" customHeight="1">
      <c r="A2" s="5" t="s">
        <v>0</v>
      </c>
      <c r="B2" s="10" t="s">
        <v>1</v>
      </c>
      <c r="C2" s="103" t="s">
        <v>2</v>
      </c>
      <c r="D2" s="75" t="s">
        <v>73</v>
      </c>
      <c r="E2" s="75" t="s">
        <v>74</v>
      </c>
      <c r="F2" s="75" t="s">
        <v>75</v>
      </c>
      <c r="G2" s="75" t="s">
        <v>76</v>
      </c>
      <c r="H2" s="7" t="s">
        <v>77</v>
      </c>
      <c r="I2" s="7" t="s">
        <v>78</v>
      </c>
      <c r="J2" s="82" t="s">
        <v>79</v>
      </c>
      <c r="K2" s="7" t="s">
        <v>80</v>
      </c>
      <c r="L2" s="7" t="s">
        <v>81</v>
      </c>
      <c r="M2" s="29" t="s">
        <v>82</v>
      </c>
      <c r="N2" s="7" t="s">
        <v>83</v>
      </c>
      <c r="O2" s="27" t="s">
        <v>84</v>
      </c>
      <c r="P2" s="31" t="s">
        <v>85</v>
      </c>
      <c r="Q2" s="27" t="s">
        <v>86</v>
      </c>
      <c r="R2" s="27" t="s">
        <v>87</v>
      </c>
      <c r="S2" s="7" t="s">
        <v>88</v>
      </c>
      <c r="T2" s="7" t="s">
        <v>3</v>
      </c>
    </row>
    <row r="3" spans="1:22" ht="12.75" customHeight="1">
      <c r="A3" s="6" t="s">
        <v>36</v>
      </c>
      <c r="B3" s="11"/>
      <c r="C3" s="136">
        <f>SUM(D2:T3)</f>
        <v>3181.1000000000004</v>
      </c>
      <c r="D3" s="137">
        <f>D4+D5+D6+D7+D8+D11+D15+D20+D29+D30+D31+D35+D39</f>
        <v>539.7</v>
      </c>
      <c r="E3" s="137">
        <f>E4+E5+E6+E7+E8+E11+E15+E20+E29+E30+E31+E35+E39</f>
        <v>54.1</v>
      </c>
      <c r="F3" s="137">
        <f>F4+F5+F6+F7+F8+F11+F15+F20+F29+F30+F31+F35+F39+F37+F38</f>
        <v>1036.9</v>
      </c>
      <c r="G3" s="137">
        <f>G4+G5+G6+G7+G8+G11+G15+G20+G29+G30+G31+G35+G39</f>
        <v>74.5</v>
      </c>
      <c r="H3" s="8"/>
      <c r="I3" s="8"/>
      <c r="J3" s="8"/>
      <c r="K3" s="8"/>
      <c r="L3" s="8"/>
      <c r="M3" s="24">
        <f>M4+M6+M7+M39+M12</f>
        <v>484.70000000000005</v>
      </c>
      <c r="N3" s="24"/>
      <c r="O3" s="24">
        <f>O4+O5+O6</f>
        <v>104.2</v>
      </c>
      <c r="P3" s="24">
        <f>P4+P6</f>
        <v>756.3</v>
      </c>
      <c r="Q3" s="131"/>
      <c r="R3" s="131">
        <v>0</v>
      </c>
      <c r="S3" s="32">
        <f>S30</f>
        <v>130.7</v>
      </c>
      <c r="T3" s="24"/>
      <c r="V3" s="105"/>
    </row>
    <row r="4" spans="1:22" s="81" customFormat="1" ht="11.25" customHeight="1">
      <c r="A4" s="100" t="s">
        <v>4</v>
      </c>
      <c r="B4" s="101">
        <v>211</v>
      </c>
      <c r="C4" s="133">
        <f>D4+E4+F4+G4+H4+I4+J4+K4+L4+M4+N4+O4+P4+Q4+R4+S4+T4</f>
        <v>2330.6</v>
      </c>
      <c r="D4" s="132">
        <v>414.5</v>
      </c>
      <c r="E4" s="132">
        <v>41.5</v>
      </c>
      <c r="F4" s="132">
        <v>784.1</v>
      </c>
      <c r="G4" s="132">
        <v>57.4</v>
      </c>
      <c r="H4" s="132"/>
      <c r="I4" s="132"/>
      <c r="J4" s="132"/>
      <c r="K4" s="132"/>
      <c r="L4" s="132"/>
      <c r="M4" s="141">
        <v>372.3</v>
      </c>
      <c r="N4" s="132"/>
      <c r="O4" s="132">
        <v>80</v>
      </c>
      <c r="P4" s="141">
        <v>580.8</v>
      </c>
      <c r="Q4" s="133"/>
      <c r="R4" s="132">
        <v>0</v>
      </c>
      <c r="S4" s="132"/>
      <c r="T4" s="102"/>
      <c r="V4" s="106"/>
    </row>
    <row r="5" spans="1:22" s="81" customFormat="1" ht="11.25" customHeight="1">
      <c r="A5" s="100" t="s">
        <v>39</v>
      </c>
      <c r="B5" s="101">
        <v>212</v>
      </c>
      <c r="C5" s="132">
        <f>D5+E5+F5+G5+H5+I5+J5+K5+L5+M5+N5+O5+P5+Q5+R5+S5+T5</f>
        <v>16</v>
      </c>
      <c r="D5" s="132"/>
      <c r="E5" s="132"/>
      <c r="F5" s="132">
        <v>16</v>
      </c>
      <c r="G5" s="132"/>
      <c r="H5" s="132"/>
      <c r="I5" s="132"/>
      <c r="J5" s="132"/>
      <c r="K5" s="132"/>
      <c r="L5" s="132"/>
      <c r="M5" s="141"/>
      <c r="N5" s="132"/>
      <c r="O5" s="132"/>
      <c r="P5" s="141"/>
      <c r="Q5" s="132"/>
      <c r="R5" s="132"/>
      <c r="S5" s="132"/>
      <c r="T5" s="102"/>
      <c r="V5" s="106"/>
    </row>
    <row r="6" spans="1:22" s="81" customFormat="1" ht="12.75" customHeight="1">
      <c r="A6" s="100" t="s">
        <v>5</v>
      </c>
      <c r="B6" s="101">
        <v>213</v>
      </c>
      <c r="C6" s="133">
        <f>D6+E6+F6+G6+H6+I6+J6+K6+L6+M6+N6+O6+P6+Q6+R6+S6+T6</f>
        <v>698.8000000000001</v>
      </c>
      <c r="D6" s="132">
        <v>125.2</v>
      </c>
      <c r="E6" s="132">
        <v>12.6</v>
      </c>
      <c r="F6" s="132">
        <v>236.8</v>
      </c>
      <c r="G6" s="132">
        <v>12.1</v>
      </c>
      <c r="H6" s="132"/>
      <c r="I6" s="132"/>
      <c r="J6" s="132"/>
      <c r="K6" s="132"/>
      <c r="L6" s="132"/>
      <c r="M6" s="141">
        <v>112.4</v>
      </c>
      <c r="N6" s="132"/>
      <c r="O6" s="132">
        <v>24.2</v>
      </c>
      <c r="P6" s="141">
        <v>175.5</v>
      </c>
      <c r="Q6" s="132"/>
      <c r="R6" s="133">
        <v>0</v>
      </c>
      <c r="S6" s="132"/>
      <c r="T6" s="102"/>
      <c r="V6" s="106"/>
    </row>
    <row r="7" spans="1:22" s="13" customFormat="1" ht="12.75" customHeight="1">
      <c r="A7" s="3" t="s">
        <v>6</v>
      </c>
      <c r="B7" s="11">
        <v>221</v>
      </c>
      <c r="C7" s="102">
        <f aca="true" t="shared" si="0" ref="C7:C25">D7+E7+F7+G7+H7+I7+J7+K7+L7+M7+N7+O7+P7+Q7+R7+S7+T7</f>
        <v>0</v>
      </c>
      <c r="D7" s="132"/>
      <c r="E7" s="132"/>
      <c r="F7" s="132"/>
      <c r="G7" s="132"/>
      <c r="H7" s="21"/>
      <c r="I7" s="21"/>
      <c r="J7" s="21"/>
      <c r="K7" s="21"/>
      <c r="L7" s="21"/>
      <c r="M7" s="34"/>
      <c r="N7" s="21"/>
      <c r="O7" s="21"/>
      <c r="P7" s="34"/>
      <c r="Q7" s="21"/>
      <c r="R7" s="21"/>
      <c r="S7" s="21"/>
      <c r="T7" s="9"/>
      <c r="V7" s="107"/>
    </row>
    <row r="8" spans="1:20" s="13" customFormat="1" ht="12" customHeight="1">
      <c r="A8" s="3" t="s">
        <v>7</v>
      </c>
      <c r="B8" s="11">
        <v>222</v>
      </c>
      <c r="C8" s="102">
        <f t="shared" si="0"/>
        <v>0</v>
      </c>
      <c r="D8" s="132"/>
      <c r="E8" s="132"/>
      <c r="F8" s="132">
        <f>F9+F10</f>
        <v>0</v>
      </c>
      <c r="G8" s="132"/>
      <c r="H8" s="21"/>
      <c r="I8" s="21"/>
      <c r="J8" s="21"/>
      <c r="K8" s="21"/>
      <c r="L8" s="21"/>
      <c r="M8" s="34">
        <f>M9</f>
        <v>0</v>
      </c>
      <c r="N8" s="21"/>
      <c r="O8" s="21"/>
      <c r="P8" s="34">
        <f>P9+P10</f>
        <v>0</v>
      </c>
      <c r="Q8" s="21"/>
      <c r="R8" s="21"/>
      <c r="S8" s="21"/>
      <c r="T8" s="9"/>
    </row>
    <row r="9" spans="1:20" ht="11.25" customHeight="1">
      <c r="A9" s="4" t="s">
        <v>8</v>
      </c>
      <c r="B9" s="11"/>
      <c r="C9" s="102">
        <f t="shared" si="0"/>
        <v>0</v>
      </c>
      <c r="D9" s="142"/>
      <c r="E9" s="142"/>
      <c r="F9" s="142"/>
      <c r="G9" s="142"/>
      <c r="H9" s="22"/>
      <c r="I9" s="22"/>
      <c r="J9" s="22"/>
      <c r="K9" s="22"/>
      <c r="L9" s="22"/>
      <c r="M9" s="33"/>
      <c r="N9" s="22"/>
      <c r="O9" s="22"/>
      <c r="P9" s="33"/>
      <c r="Q9" s="22"/>
      <c r="R9" s="22"/>
      <c r="S9" s="22"/>
      <c r="T9" s="10"/>
    </row>
    <row r="10" spans="1:20" ht="15" customHeight="1">
      <c r="A10" s="4" t="s">
        <v>40</v>
      </c>
      <c r="B10" s="11"/>
      <c r="C10" s="102">
        <f t="shared" si="0"/>
        <v>0</v>
      </c>
      <c r="D10" s="142"/>
      <c r="E10" s="142"/>
      <c r="F10" s="142"/>
      <c r="G10" s="142"/>
      <c r="H10" s="22"/>
      <c r="I10" s="22"/>
      <c r="J10" s="22"/>
      <c r="K10" s="22"/>
      <c r="L10" s="22"/>
      <c r="M10" s="33"/>
      <c r="N10" s="22"/>
      <c r="O10" s="22"/>
      <c r="P10" s="33"/>
      <c r="Q10" s="22"/>
      <c r="R10" s="22"/>
      <c r="S10" s="22"/>
      <c r="T10" s="10"/>
    </row>
    <row r="11" spans="1:20" s="13" customFormat="1" ht="11.25" customHeight="1">
      <c r="A11" s="3" t="s">
        <v>9</v>
      </c>
      <c r="B11" s="11">
        <v>223</v>
      </c>
      <c r="C11" s="127">
        <f t="shared" si="0"/>
        <v>0</v>
      </c>
      <c r="D11" s="132"/>
      <c r="E11" s="132"/>
      <c r="F11" s="132"/>
      <c r="G11" s="132"/>
      <c r="H11" s="21"/>
      <c r="I11" s="21"/>
      <c r="J11" s="21"/>
      <c r="K11" s="21"/>
      <c r="L11" s="21"/>
      <c r="M11" s="34"/>
      <c r="N11" s="21"/>
      <c r="O11" s="21"/>
      <c r="P11" s="34">
        <f>P13</f>
        <v>0</v>
      </c>
      <c r="Q11" s="34">
        <f>Q13</f>
        <v>0</v>
      </c>
      <c r="R11" s="134">
        <v>0</v>
      </c>
      <c r="S11" s="21"/>
      <c r="T11" s="9"/>
    </row>
    <row r="12" spans="1:20" ht="11.25" customHeight="1">
      <c r="A12" s="4" t="s">
        <v>10</v>
      </c>
      <c r="B12" s="11"/>
      <c r="C12" s="102">
        <f t="shared" si="0"/>
        <v>0</v>
      </c>
      <c r="D12" s="142"/>
      <c r="E12" s="142"/>
      <c r="F12" s="142"/>
      <c r="G12" s="142"/>
      <c r="H12" s="22"/>
      <c r="I12" s="22"/>
      <c r="J12" s="22"/>
      <c r="K12" s="22"/>
      <c r="L12" s="22"/>
      <c r="M12" s="33"/>
      <c r="N12" s="22"/>
      <c r="O12" s="22"/>
      <c r="P12" s="33"/>
      <c r="Q12" s="22"/>
      <c r="R12" s="22"/>
      <c r="S12" s="22"/>
      <c r="T12" s="10"/>
    </row>
    <row r="13" spans="1:20" ht="11.25" customHeight="1">
      <c r="A13" s="73" t="s">
        <v>71</v>
      </c>
      <c r="B13" s="11"/>
      <c r="C13" s="102">
        <f>D13+E13+F13+G13+H13+I13+J13+K13+L13+M13+N13+O13+P13+Q13+R13+S13+T13</f>
        <v>0</v>
      </c>
      <c r="D13" s="104"/>
      <c r="E13" s="104"/>
      <c r="F13" s="104"/>
      <c r="G13" s="104"/>
      <c r="H13" s="10"/>
      <c r="I13" s="10"/>
      <c r="J13" s="10"/>
      <c r="K13" s="10"/>
      <c r="L13" s="10"/>
      <c r="M13" s="25"/>
      <c r="N13" s="10"/>
      <c r="O13" s="22"/>
      <c r="P13" s="33"/>
      <c r="Q13" s="22"/>
      <c r="R13" s="22">
        <v>0</v>
      </c>
      <c r="S13" s="10"/>
      <c r="T13" s="10"/>
    </row>
    <row r="14" spans="1:20" ht="10.5" customHeight="1">
      <c r="A14" s="3" t="s">
        <v>63</v>
      </c>
      <c r="B14" s="11">
        <v>224</v>
      </c>
      <c r="C14" s="102">
        <f t="shared" si="0"/>
        <v>0</v>
      </c>
      <c r="D14" s="104"/>
      <c r="E14" s="104"/>
      <c r="F14" s="104"/>
      <c r="G14" s="104"/>
      <c r="H14" s="10"/>
      <c r="I14" s="10"/>
      <c r="J14" s="10"/>
      <c r="K14" s="10"/>
      <c r="L14" s="10"/>
      <c r="M14" s="25"/>
      <c r="N14" s="10"/>
      <c r="O14" s="22"/>
      <c r="P14" s="33"/>
      <c r="Q14" s="22"/>
      <c r="R14" s="22"/>
      <c r="S14" s="10"/>
      <c r="T14" s="10"/>
    </row>
    <row r="15" spans="1:20" s="13" customFormat="1" ht="14.25" customHeight="1">
      <c r="A15" s="3" t="s">
        <v>11</v>
      </c>
      <c r="B15" s="11">
        <v>225</v>
      </c>
      <c r="C15" s="102"/>
      <c r="D15" s="102"/>
      <c r="E15" s="102"/>
      <c r="F15" s="102"/>
      <c r="G15" s="102"/>
      <c r="H15" s="9"/>
      <c r="I15" s="9"/>
      <c r="J15" s="9"/>
      <c r="K15" s="9"/>
      <c r="L15" s="9"/>
      <c r="M15" s="26"/>
      <c r="N15" s="9"/>
      <c r="O15" s="21"/>
      <c r="P15" s="34"/>
      <c r="Q15" s="21"/>
      <c r="R15" s="21">
        <v>0</v>
      </c>
      <c r="S15" s="9"/>
      <c r="T15" s="9"/>
    </row>
    <row r="16" spans="1:20" ht="12" customHeight="1">
      <c r="A16" s="4" t="s">
        <v>20</v>
      </c>
      <c r="B16" s="11"/>
      <c r="C16" s="102">
        <f t="shared" si="0"/>
        <v>0</v>
      </c>
      <c r="D16" s="104"/>
      <c r="E16" s="104"/>
      <c r="F16" s="104"/>
      <c r="G16" s="104"/>
      <c r="H16" s="10"/>
      <c r="I16" s="10"/>
      <c r="J16" s="10"/>
      <c r="K16" s="10"/>
      <c r="L16" s="10"/>
      <c r="M16" s="25"/>
      <c r="N16" s="10"/>
      <c r="O16" s="22"/>
      <c r="P16" s="33"/>
      <c r="Q16" s="22"/>
      <c r="R16" s="22"/>
      <c r="S16" s="10"/>
      <c r="T16" s="10"/>
    </row>
    <row r="17" spans="1:20" ht="12.75" customHeight="1">
      <c r="A17" s="4" t="s">
        <v>13</v>
      </c>
      <c r="B17" s="11"/>
      <c r="C17" s="102"/>
      <c r="D17" s="104"/>
      <c r="E17" s="104"/>
      <c r="F17" s="104"/>
      <c r="G17" s="104"/>
      <c r="H17" s="10"/>
      <c r="I17" s="10"/>
      <c r="J17" s="10"/>
      <c r="K17" s="10"/>
      <c r="L17" s="10"/>
      <c r="M17" s="25"/>
      <c r="N17" s="10"/>
      <c r="O17" s="22"/>
      <c r="P17" s="33"/>
      <c r="Q17" s="22"/>
      <c r="R17" s="22">
        <v>0</v>
      </c>
      <c r="S17" s="10"/>
      <c r="T17" s="10"/>
    </row>
    <row r="18" spans="1:20" ht="13.5" customHeight="1">
      <c r="A18" s="4" t="s">
        <v>18</v>
      </c>
      <c r="B18" s="11"/>
      <c r="C18" s="102"/>
      <c r="D18" s="104"/>
      <c r="E18" s="104"/>
      <c r="F18" s="104"/>
      <c r="G18" s="104"/>
      <c r="H18" s="10"/>
      <c r="I18" s="10"/>
      <c r="J18" s="10"/>
      <c r="K18" s="10"/>
      <c r="L18" s="10"/>
      <c r="M18" s="25"/>
      <c r="N18" s="10"/>
      <c r="O18" s="22"/>
      <c r="P18" s="33"/>
      <c r="Q18" s="22"/>
      <c r="R18" s="22"/>
      <c r="S18" s="10"/>
      <c r="T18" s="10"/>
    </row>
    <row r="19" spans="1:20" ht="14.25" customHeight="1">
      <c r="A19" s="4" t="s">
        <v>21</v>
      </c>
      <c r="B19" s="11"/>
      <c r="C19" s="102"/>
      <c r="D19" s="104"/>
      <c r="E19" s="104"/>
      <c r="F19" s="104"/>
      <c r="G19" s="104"/>
      <c r="H19" s="10"/>
      <c r="I19" s="10"/>
      <c r="J19" s="10"/>
      <c r="K19" s="10"/>
      <c r="L19" s="10"/>
      <c r="M19" s="25"/>
      <c r="N19" s="10"/>
      <c r="O19" s="22"/>
      <c r="P19" s="33"/>
      <c r="Q19" s="22"/>
      <c r="R19" s="22"/>
      <c r="S19" s="10"/>
      <c r="T19" s="10"/>
    </row>
    <row r="20" spans="1:21" s="80" customFormat="1" ht="12" customHeight="1">
      <c r="A20" s="3" t="s">
        <v>12</v>
      </c>
      <c r="B20" s="11">
        <v>226</v>
      </c>
      <c r="C20" s="102">
        <v>0</v>
      </c>
      <c r="D20" s="102">
        <f aca="true" t="shared" si="1" ref="D20:T20">D21+D22+D23+D24+D25+D26+D28</f>
        <v>0</v>
      </c>
      <c r="E20" s="102">
        <f t="shared" si="1"/>
        <v>0</v>
      </c>
      <c r="F20" s="102">
        <f t="shared" si="1"/>
        <v>0</v>
      </c>
      <c r="G20" s="102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/>
      <c r="L20" s="9">
        <f t="shared" si="1"/>
        <v>0</v>
      </c>
      <c r="M20" s="26"/>
      <c r="N20" s="9">
        <f t="shared" si="1"/>
        <v>0</v>
      </c>
      <c r="O20" s="21">
        <f t="shared" si="1"/>
        <v>0</v>
      </c>
      <c r="P20" s="34"/>
      <c r="Q20" s="21">
        <v>0</v>
      </c>
      <c r="R20" s="21">
        <v>0</v>
      </c>
      <c r="S20" s="9">
        <f t="shared" si="1"/>
        <v>0</v>
      </c>
      <c r="T20" s="9">
        <f t="shared" si="1"/>
        <v>0</v>
      </c>
      <c r="U20" s="79"/>
    </row>
    <row r="21" spans="1:20" ht="12.75" customHeight="1">
      <c r="A21" s="4" t="s">
        <v>14</v>
      </c>
      <c r="B21" s="11"/>
      <c r="C21" s="102">
        <f t="shared" si="0"/>
        <v>0</v>
      </c>
      <c r="D21" s="104"/>
      <c r="E21" s="104"/>
      <c r="F21" s="104"/>
      <c r="G21" s="104"/>
      <c r="H21" s="10"/>
      <c r="I21" s="10"/>
      <c r="J21" s="10"/>
      <c r="K21" s="10"/>
      <c r="L21" s="10"/>
      <c r="M21" s="25"/>
      <c r="N21" s="10"/>
      <c r="O21" s="22"/>
      <c r="P21" s="33"/>
      <c r="Q21" s="22"/>
      <c r="R21" s="22">
        <v>0</v>
      </c>
      <c r="S21" s="10"/>
      <c r="T21" s="10"/>
    </row>
    <row r="22" spans="1:20" ht="11.25" customHeight="1">
      <c r="A22" s="4" t="s">
        <v>15</v>
      </c>
      <c r="B22" s="11"/>
      <c r="C22" s="102">
        <f t="shared" si="0"/>
        <v>0</v>
      </c>
      <c r="D22" s="104"/>
      <c r="E22" s="104"/>
      <c r="F22" s="104"/>
      <c r="G22" s="104"/>
      <c r="H22" s="10"/>
      <c r="I22" s="10"/>
      <c r="J22" s="10"/>
      <c r="K22" s="22"/>
      <c r="L22" s="10"/>
      <c r="M22" s="25"/>
      <c r="N22" s="10"/>
      <c r="O22" s="22"/>
      <c r="P22" s="33"/>
      <c r="Q22" s="22"/>
      <c r="R22" s="22"/>
      <c r="S22" s="10"/>
      <c r="T22" s="10"/>
    </row>
    <row r="23" spans="1:20" ht="11.25" customHeight="1">
      <c r="A23" s="4" t="s">
        <v>107</v>
      </c>
      <c r="B23" s="11"/>
      <c r="C23" s="102">
        <f t="shared" si="0"/>
        <v>0</v>
      </c>
      <c r="D23" s="104"/>
      <c r="E23" s="104"/>
      <c r="F23" s="104"/>
      <c r="G23" s="104"/>
      <c r="H23" s="10"/>
      <c r="I23" s="10"/>
      <c r="J23" s="10"/>
      <c r="K23" s="22"/>
      <c r="L23" s="10"/>
      <c r="M23" s="33"/>
      <c r="N23" s="10"/>
      <c r="O23" s="22"/>
      <c r="P23" s="33"/>
      <c r="Q23" s="22"/>
      <c r="R23" s="22"/>
      <c r="S23" s="10"/>
      <c r="T23" s="10"/>
    </row>
    <row r="24" spans="1:20" ht="11.25" customHeight="1">
      <c r="A24" s="4" t="s">
        <v>16</v>
      </c>
      <c r="B24" s="11"/>
      <c r="C24" s="102">
        <f t="shared" si="0"/>
        <v>0</v>
      </c>
      <c r="D24" s="104"/>
      <c r="E24" s="104"/>
      <c r="F24" s="104"/>
      <c r="G24" s="104"/>
      <c r="H24" s="10"/>
      <c r="I24" s="10"/>
      <c r="J24" s="10"/>
      <c r="K24" s="10"/>
      <c r="L24" s="10"/>
      <c r="M24" s="25"/>
      <c r="N24" s="10"/>
      <c r="O24" s="22"/>
      <c r="P24" s="33"/>
      <c r="Q24" s="22"/>
      <c r="R24" s="22"/>
      <c r="S24" s="10"/>
      <c r="T24" s="10"/>
    </row>
    <row r="25" spans="1:20" ht="12" customHeight="1">
      <c r="A25" s="4" t="s">
        <v>17</v>
      </c>
      <c r="B25" s="11"/>
      <c r="C25" s="102">
        <f t="shared" si="0"/>
        <v>0</v>
      </c>
      <c r="D25" s="104"/>
      <c r="E25" s="104"/>
      <c r="F25" s="104"/>
      <c r="G25" s="104"/>
      <c r="H25" s="10"/>
      <c r="I25" s="10"/>
      <c r="J25" s="10"/>
      <c r="K25" s="10"/>
      <c r="L25" s="10"/>
      <c r="M25" s="25"/>
      <c r="N25" s="10"/>
      <c r="O25" s="22"/>
      <c r="P25" s="33"/>
      <c r="Q25" s="22"/>
      <c r="R25" s="22"/>
      <c r="S25" s="10"/>
      <c r="T25" s="10"/>
    </row>
    <row r="26" spans="1:20" ht="12.75" customHeight="1">
      <c r="A26" s="4" t="s">
        <v>22</v>
      </c>
      <c r="B26" s="11"/>
      <c r="C26" s="102"/>
      <c r="D26" s="104"/>
      <c r="E26" s="104"/>
      <c r="F26" s="104"/>
      <c r="G26" s="104"/>
      <c r="H26" s="10"/>
      <c r="I26" s="10"/>
      <c r="J26" s="10"/>
      <c r="K26" s="10"/>
      <c r="L26" s="10"/>
      <c r="M26" s="25"/>
      <c r="N26" s="10"/>
      <c r="O26" s="22"/>
      <c r="P26" s="33"/>
      <c r="Q26" s="22"/>
      <c r="R26" s="22"/>
      <c r="S26" s="10"/>
      <c r="T26" s="10"/>
    </row>
    <row r="27" spans="1:20" ht="12.75" customHeight="1">
      <c r="A27" s="4" t="s">
        <v>108</v>
      </c>
      <c r="B27" s="11"/>
      <c r="C27" s="102"/>
      <c r="D27" s="104"/>
      <c r="E27" s="104"/>
      <c r="F27" s="104"/>
      <c r="G27" s="104"/>
      <c r="H27" s="10"/>
      <c r="I27" s="10"/>
      <c r="J27" s="10"/>
      <c r="K27" s="10"/>
      <c r="L27" s="10"/>
      <c r="M27" s="25"/>
      <c r="N27" s="10"/>
      <c r="O27" s="22"/>
      <c r="P27" s="33"/>
      <c r="Q27" s="22">
        <v>0</v>
      </c>
      <c r="R27" s="22"/>
      <c r="S27" s="10"/>
      <c r="T27" s="10"/>
    </row>
    <row r="28" spans="1:20" ht="15" customHeight="1">
      <c r="A28" s="4" t="s">
        <v>23</v>
      </c>
      <c r="B28" s="11"/>
      <c r="C28" s="102"/>
      <c r="D28" s="104"/>
      <c r="E28" s="104"/>
      <c r="F28" s="104"/>
      <c r="G28" s="104"/>
      <c r="H28" s="10"/>
      <c r="I28" s="10"/>
      <c r="J28" s="10"/>
      <c r="K28" s="10"/>
      <c r="L28" s="10"/>
      <c r="M28" s="25"/>
      <c r="N28" s="10"/>
      <c r="O28" s="22"/>
      <c r="P28" s="33"/>
      <c r="Q28" s="22"/>
      <c r="R28" s="22">
        <v>0</v>
      </c>
      <c r="S28" s="10"/>
      <c r="T28" s="10"/>
    </row>
    <row r="29" spans="1:20" ht="11.25" customHeight="1">
      <c r="A29" s="3" t="s">
        <v>24</v>
      </c>
      <c r="B29" s="11">
        <v>262</v>
      </c>
      <c r="C29" s="102">
        <f>D29+E29+F29+G29+H29+I29+J29+K29+L29+M29+N29+O29+P29+Q29+R29+S29+T29</f>
        <v>0</v>
      </c>
      <c r="D29" s="104"/>
      <c r="E29" s="104"/>
      <c r="F29" s="104"/>
      <c r="G29" s="104"/>
      <c r="H29" s="10"/>
      <c r="I29" s="10"/>
      <c r="J29" s="10"/>
      <c r="K29" s="10"/>
      <c r="L29" s="10"/>
      <c r="M29" s="25"/>
      <c r="N29" s="10"/>
      <c r="O29" s="22"/>
      <c r="P29" s="33"/>
      <c r="Q29" s="22"/>
      <c r="R29" s="22"/>
      <c r="S29" s="10"/>
      <c r="T29" s="9"/>
    </row>
    <row r="30" spans="1:20" ht="15" customHeight="1">
      <c r="A30" s="108" t="s">
        <v>25</v>
      </c>
      <c r="B30" s="11">
        <v>263</v>
      </c>
      <c r="C30" s="102">
        <v>130.7</v>
      </c>
      <c r="D30" s="104"/>
      <c r="E30" s="104"/>
      <c r="F30" s="104"/>
      <c r="G30" s="104"/>
      <c r="H30" s="10"/>
      <c r="I30" s="10"/>
      <c r="J30" s="10"/>
      <c r="K30" s="10"/>
      <c r="L30" s="10"/>
      <c r="M30" s="25"/>
      <c r="N30" s="10"/>
      <c r="O30" s="22"/>
      <c r="P30" s="33"/>
      <c r="Q30" s="22"/>
      <c r="R30" s="22"/>
      <c r="S30" s="78">
        <v>130.7</v>
      </c>
      <c r="T30" s="10"/>
    </row>
    <row r="31" spans="1:20" s="80" customFormat="1" ht="17.25" customHeight="1">
      <c r="A31" s="3" t="s">
        <v>26</v>
      </c>
      <c r="B31" s="11">
        <v>290</v>
      </c>
      <c r="C31" s="102"/>
      <c r="D31" s="102">
        <f>D32+D33+D34</f>
        <v>0</v>
      </c>
      <c r="E31" s="102">
        <f aca="true" t="shared" si="2" ref="E31:T31">E32+E33+E34</f>
        <v>0</v>
      </c>
      <c r="F31" s="102">
        <v>0</v>
      </c>
      <c r="G31" s="102">
        <f t="shared" si="2"/>
        <v>0</v>
      </c>
      <c r="H31" s="9"/>
      <c r="I31" s="9">
        <f t="shared" si="2"/>
        <v>0</v>
      </c>
      <c r="J31" s="9">
        <f t="shared" si="2"/>
        <v>0</v>
      </c>
      <c r="K31" s="9">
        <f t="shared" si="2"/>
        <v>0</v>
      </c>
      <c r="L31" s="9"/>
      <c r="M31" s="26"/>
      <c r="N31" s="9">
        <f t="shared" si="2"/>
        <v>0</v>
      </c>
      <c r="O31" s="21">
        <f t="shared" si="2"/>
        <v>0</v>
      </c>
      <c r="P31" s="34"/>
      <c r="Q31" s="21">
        <f t="shared" si="2"/>
        <v>0</v>
      </c>
      <c r="R31" s="21">
        <v>0</v>
      </c>
      <c r="S31" s="9">
        <f t="shared" si="2"/>
        <v>0</v>
      </c>
      <c r="T31" s="9">
        <f t="shared" si="2"/>
        <v>0</v>
      </c>
    </row>
    <row r="32" spans="1:20" ht="12" customHeight="1">
      <c r="A32" s="4" t="s">
        <v>27</v>
      </c>
      <c r="B32" s="11"/>
      <c r="C32" s="102"/>
      <c r="D32" s="104"/>
      <c r="E32" s="104"/>
      <c r="F32" s="104"/>
      <c r="G32" s="104"/>
      <c r="H32" s="10"/>
      <c r="I32" s="10"/>
      <c r="J32" s="10"/>
      <c r="K32" s="10"/>
      <c r="L32" s="10"/>
      <c r="M32" s="25"/>
      <c r="N32" s="10"/>
      <c r="O32" s="22"/>
      <c r="P32" s="33"/>
      <c r="Q32" s="22"/>
      <c r="R32" s="22"/>
      <c r="S32" s="10"/>
      <c r="T32" s="10"/>
    </row>
    <row r="33" spans="1:20" ht="11.25" customHeight="1">
      <c r="A33" s="4" t="s">
        <v>28</v>
      </c>
      <c r="B33" s="11"/>
      <c r="C33" s="102"/>
      <c r="D33" s="104"/>
      <c r="E33" s="104"/>
      <c r="F33" s="104"/>
      <c r="G33" s="104"/>
      <c r="H33" s="10"/>
      <c r="I33" s="10"/>
      <c r="J33" s="10"/>
      <c r="K33" s="10"/>
      <c r="L33" s="10"/>
      <c r="M33" s="25"/>
      <c r="N33" s="10"/>
      <c r="O33" s="22"/>
      <c r="P33" s="33"/>
      <c r="Q33" s="22"/>
      <c r="R33" s="22"/>
      <c r="S33" s="10"/>
      <c r="T33" s="10"/>
    </row>
    <row r="34" spans="1:20" ht="14.25" customHeight="1">
      <c r="A34" s="4" t="s">
        <v>29</v>
      </c>
      <c r="B34" s="11"/>
      <c r="C34" s="102"/>
      <c r="D34" s="104"/>
      <c r="E34" s="104"/>
      <c r="F34" s="104"/>
      <c r="G34" s="104"/>
      <c r="H34" s="10"/>
      <c r="I34" s="10"/>
      <c r="J34" s="10"/>
      <c r="K34" s="10"/>
      <c r="L34" s="10"/>
      <c r="M34" s="25"/>
      <c r="N34" s="10"/>
      <c r="O34" s="22"/>
      <c r="P34" s="33"/>
      <c r="Q34" s="22"/>
      <c r="R34" s="22">
        <v>0</v>
      </c>
      <c r="S34" s="10"/>
      <c r="T34" s="10"/>
    </row>
    <row r="35" spans="1:20" s="80" customFormat="1" ht="13.5" customHeight="1">
      <c r="A35" s="3" t="s">
        <v>30</v>
      </c>
      <c r="B35" s="11">
        <v>310</v>
      </c>
      <c r="C35" s="102"/>
      <c r="D35" s="102"/>
      <c r="E35" s="102"/>
      <c r="F35" s="102"/>
      <c r="G35" s="102"/>
      <c r="H35" s="9"/>
      <c r="I35" s="9"/>
      <c r="J35" s="9"/>
      <c r="K35" s="9"/>
      <c r="L35" s="9"/>
      <c r="M35" s="26"/>
      <c r="N35" s="26"/>
      <c r="O35" s="26"/>
      <c r="P35" s="26"/>
      <c r="Q35" s="26">
        <v>0</v>
      </c>
      <c r="R35" s="21"/>
      <c r="S35" s="9"/>
      <c r="T35" s="9"/>
    </row>
    <row r="36" spans="1:20" s="124" customFormat="1" ht="13.5" customHeight="1">
      <c r="A36" s="4" t="s">
        <v>109</v>
      </c>
      <c r="B36" s="121"/>
      <c r="C36" s="104"/>
      <c r="D36" s="104"/>
      <c r="E36" s="104"/>
      <c r="F36" s="104"/>
      <c r="G36" s="104"/>
      <c r="H36" s="10"/>
      <c r="I36" s="10"/>
      <c r="J36" s="10"/>
      <c r="K36" s="10"/>
      <c r="L36" s="10"/>
      <c r="M36" s="25"/>
      <c r="N36" s="25"/>
      <c r="O36" s="25"/>
      <c r="P36" s="25"/>
      <c r="Q36" s="25"/>
      <c r="R36" s="122"/>
      <c r="S36" s="123"/>
      <c r="T36" s="123"/>
    </row>
    <row r="37" spans="1:20" s="124" customFormat="1" ht="15">
      <c r="A37" s="4" t="s">
        <v>51</v>
      </c>
      <c r="B37" s="121"/>
      <c r="C37" s="104"/>
      <c r="D37" s="104"/>
      <c r="E37" s="104"/>
      <c r="F37" s="104"/>
      <c r="G37" s="104"/>
      <c r="H37" s="10"/>
      <c r="I37" s="10"/>
      <c r="J37" s="10"/>
      <c r="K37" s="10"/>
      <c r="L37" s="10"/>
      <c r="M37" s="25"/>
      <c r="N37" s="123"/>
      <c r="O37" s="122"/>
      <c r="P37" s="33"/>
      <c r="Q37" s="122">
        <v>0</v>
      </c>
      <c r="R37" s="122"/>
      <c r="S37" s="123"/>
      <c r="T37" s="123"/>
    </row>
    <row r="38" spans="1:20" s="124" customFormat="1" ht="12.75" customHeight="1">
      <c r="A38" s="4" t="s">
        <v>110</v>
      </c>
      <c r="B38" s="121"/>
      <c r="C38" s="104"/>
      <c r="D38" s="104"/>
      <c r="E38" s="104"/>
      <c r="F38" s="104"/>
      <c r="G38" s="104"/>
      <c r="H38" s="10"/>
      <c r="I38" s="10"/>
      <c r="J38" s="10"/>
      <c r="K38" s="10"/>
      <c r="L38" s="10"/>
      <c r="M38" s="25"/>
      <c r="N38" s="123"/>
      <c r="O38" s="122"/>
      <c r="P38" s="33"/>
      <c r="Q38" s="122"/>
      <c r="R38" s="122"/>
      <c r="S38" s="123"/>
      <c r="T38" s="123"/>
    </row>
    <row r="39" spans="1:20" s="13" customFormat="1" ht="12" customHeight="1">
      <c r="A39" s="3" t="s">
        <v>31</v>
      </c>
      <c r="B39" s="11">
        <v>340</v>
      </c>
      <c r="C39" s="102">
        <f>G39+M39</f>
        <v>5</v>
      </c>
      <c r="D39" s="102">
        <f>D40+D41+D42+D43</f>
        <v>0</v>
      </c>
      <c r="E39" s="102">
        <f>E40+E41+E42+E43</f>
        <v>0</v>
      </c>
      <c r="F39" s="102">
        <f>F40+F41+F42+F43</f>
        <v>0</v>
      </c>
      <c r="G39" s="102">
        <f>G40+G42</f>
        <v>5</v>
      </c>
      <c r="H39" s="9">
        <v>0</v>
      </c>
      <c r="I39" s="9"/>
      <c r="J39" s="9"/>
      <c r="K39" s="9"/>
      <c r="L39" s="9">
        <f>L40+L41+L42+L43</f>
        <v>0</v>
      </c>
      <c r="M39" s="26"/>
      <c r="N39" s="9"/>
      <c r="O39" s="21">
        <f>O40+O41+O42+O43</f>
        <v>0</v>
      </c>
      <c r="P39" s="34"/>
      <c r="Q39" s="21"/>
      <c r="R39" s="21">
        <v>0</v>
      </c>
      <c r="S39" s="9">
        <f>S40+S41+S42+S43</f>
        <v>0</v>
      </c>
      <c r="T39" s="9">
        <f>T40+T41+T42+T43</f>
        <v>0</v>
      </c>
    </row>
    <row r="40" spans="1:20" ht="12" customHeight="1">
      <c r="A40" s="4" t="s">
        <v>32</v>
      </c>
      <c r="B40" s="11"/>
      <c r="C40" s="102">
        <f>M40+G40</f>
        <v>3</v>
      </c>
      <c r="D40" s="104"/>
      <c r="E40" s="104"/>
      <c r="F40" s="104"/>
      <c r="G40" s="104">
        <v>3</v>
      </c>
      <c r="H40" s="10">
        <v>0</v>
      </c>
      <c r="I40" s="10"/>
      <c r="J40" s="10"/>
      <c r="K40" s="10"/>
      <c r="L40" s="10"/>
      <c r="M40" s="25"/>
      <c r="N40" s="10"/>
      <c r="O40" s="22"/>
      <c r="P40" s="33"/>
      <c r="Q40" s="22"/>
      <c r="R40" s="22"/>
      <c r="S40" s="10"/>
      <c r="T40" s="10"/>
    </row>
    <row r="41" spans="1:20" ht="12" customHeight="1">
      <c r="A41" s="4" t="s">
        <v>70</v>
      </c>
      <c r="B41" s="11"/>
      <c r="C41" s="102"/>
      <c r="D41" s="104"/>
      <c r="E41" s="104"/>
      <c r="F41" s="104"/>
      <c r="G41" s="104"/>
      <c r="H41" s="10"/>
      <c r="I41" s="10"/>
      <c r="J41" s="10"/>
      <c r="K41" s="10"/>
      <c r="L41" s="10"/>
      <c r="M41" s="25"/>
      <c r="N41" s="10"/>
      <c r="O41" s="22"/>
      <c r="P41" s="33"/>
      <c r="Q41" s="22"/>
      <c r="R41" s="22"/>
      <c r="S41" s="10"/>
      <c r="T41" s="10"/>
    </row>
    <row r="42" spans="1:20" ht="13.5" customHeight="1">
      <c r="A42" s="4" t="s">
        <v>35</v>
      </c>
      <c r="B42" s="11"/>
      <c r="C42" s="102">
        <v>2</v>
      </c>
      <c r="D42" s="104"/>
      <c r="E42" s="104"/>
      <c r="F42" s="104"/>
      <c r="G42" s="104">
        <v>2</v>
      </c>
      <c r="H42" s="10"/>
      <c r="I42" s="10"/>
      <c r="J42" s="10"/>
      <c r="K42" s="10"/>
      <c r="L42" s="10"/>
      <c r="M42" s="25"/>
      <c r="N42" s="10"/>
      <c r="O42" s="22"/>
      <c r="P42" s="33"/>
      <c r="Q42" s="22"/>
      <c r="R42" s="22">
        <v>0</v>
      </c>
      <c r="S42" s="10"/>
      <c r="T42" s="10"/>
    </row>
    <row r="43" spans="1:20" ht="13.5" customHeight="1">
      <c r="A43" s="4" t="s">
        <v>34</v>
      </c>
      <c r="B43" s="11"/>
      <c r="C43" s="102">
        <f>D43+E43+F43+G43+H43+I43+J43+K43+L43+M43+N43+O43+P43+Q43+R43+S43+T43</f>
        <v>0</v>
      </c>
      <c r="D43" s="104"/>
      <c r="E43" s="104"/>
      <c r="F43" s="104"/>
      <c r="G43" s="104"/>
      <c r="H43" s="10"/>
      <c r="I43" s="10"/>
      <c r="J43" s="10"/>
      <c r="K43" s="10"/>
      <c r="L43" s="10"/>
      <c r="M43" s="33"/>
      <c r="N43" s="10"/>
      <c r="O43" s="22"/>
      <c r="P43" s="33"/>
      <c r="Q43" s="22"/>
      <c r="R43" s="22"/>
      <c r="S43" s="10"/>
      <c r="T43" s="10"/>
    </row>
    <row r="44" ht="8.25" customHeight="1"/>
    <row r="45" spans="1:18" s="12" customFormat="1" ht="12.75">
      <c r="A45" s="49" t="s">
        <v>62</v>
      </c>
      <c r="C45" s="76"/>
      <c r="D45" s="76"/>
      <c r="E45" s="76"/>
      <c r="F45" s="76"/>
      <c r="G45" s="76"/>
      <c r="M45" s="51"/>
      <c r="O45" s="50"/>
      <c r="P45" s="52"/>
      <c r="Q45" s="50"/>
      <c r="R45" s="50"/>
    </row>
    <row r="46" spans="1:18" s="12" customFormat="1" ht="12.75">
      <c r="A46" s="49" t="s">
        <v>112</v>
      </c>
      <c r="C46" s="76"/>
      <c r="D46" s="76"/>
      <c r="E46" s="76"/>
      <c r="F46" s="76"/>
      <c r="G46" s="76"/>
      <c r="M46" s="51"/>
      <c r="O46" s="50"/>
      <c r="P46" s="52"/>
      <c r="Q46" s="50"/>
      <c r="R46" s="50"/>
    </row>
  </sheetData>
  <sheetProtection/>
  <mergeCells count="1">
    <mergeCell ref="C1:R1"/>
  </mergeCells>
  <printOptions/>
  <pageMargins left="0.7086614173228347" right="0.7086614173228347" top="0.15748031496062992" bottom="0" header="0.31496062992125984" footer="0.1968503937007874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L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6.00390625" style="0" customWidth="1"/>
    <col min="2" max="2" width="6.140625" style="0" customWidth="1"/>
    <col min="3" max="3" width="5.7109375" style="0" customWidth="1"/>
    <col min="4" max="4" width="7.421875" style="0" customWidth="1"/>
    <col min="5" max="6" width="6.28125" style="0" customWidth="1"/>
    <col min="7" max="7" width="5.421875" style="0" customWidth="1"/>
    <col min="8" max="8" width="4.8515625" style="0" customWidth="1"/>
    <col min="9" max="9" width="5.140625" style="0" customWidth="1"/>
    <col min="10" max="10" width="4.8515625" style="0" customWidth="1"/>
    <col min="11" max="11" width="5.7109375" style="0" customWidth="1"/>
  </cols>
  <sheetData>
    <row r="1" ht="16.5" customHeight="1"/>
    <row r="2" spans="1:11" ht="1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56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s="13" customFormat="1" ht="15.75">
      <c r="A6" s="16" t="s">
        <v>36</v>
      </c>
      <c r="B6" s="38" t="s">
        <v>57</v>
      </c>
      <c r="C6" s="8">
        <v>11</v>
      </c>
      <c r="D6" s="38" t="s">
        <v>66</v>
      </c>
      <c r="E6" s="14">
        <v>244</v>
      </c>
      <c r="F6" s="45"/>
      <c r="G6" s="45">
        <f>G7+G11+G14</f>
        <v>50</v>
      </c>
      <c r="H6" s="45">
        <v>10</v>
      </c>
      <c r="I6" s="45">
        <v>15</v>
      </c>
      <c r="J6" s="45">
        <v>10</v>
      </c>
      <c r="K6" s="45">
        <v>15</v>
      </c>
      <c r="L6" s="46"/>
    </row>
    <row r="7" spans="1:12" s="13" customFormat="1" ht="15">
      <c r="A7" s="3" t="s">
        <v>26</v>
      </c>
      <c r="B7" s="38" t="s">
        <v>57</v>
      </c>
      <c r="C7" s="8">
        <v>11</v>
      </c>
      <c r="D7" s="38" t="s">
        <v>66</v>
      </c>
      <c r="E7" s="14">
        <v>244</v>
      </c>
      <c r="F7" s="45">
        <v>290</v>
      </c>
      <c r="G7" s="45">
        <v>30</v>
      </c>
      <c r="H7" s="45">
        <v>5</v>
      </c>
      <c r="I7" s="45">
        <v>10</v>
      </c>
      <c r="J7" s="45">
        <v>5</v>
      </c>
      <c r="K7" s="45">
        <v>10</v>
      </c>
      <c r="L7" s="46"/>
    </row>
    <row r="8" spans="1:12" ht="15">
      <c r="A8" s="4" t="s">
        <v>27</v>
      </c>
      <c r="B8" s="38"/>
      <c r="C8" s="39"/>
      <c r="D8" s="40"/>
      <c r="E8" s="40"/>
      <c r="F8" s="45"/>
      <c r="G8" s="17"/>
      <c r="H8" s="17"/>
      <c r="I8" s="17"/>
      <c r="J8" s="17"/>
      <c r="K8" s="17"/>
      <c r="L8" s="1"/>
    </row>
    <row r="9" spans="1:12" ht="15">
      <c r="A9" s="4" t="s">
        <v>28</v>
      </c>
      <c r="B9" s="38"/>
      <c r="C9" s="39"/>
      <c r="D9" s="40"/>
      <c r="E9" s="40"/>
      <c r="F9" s="45"/>
      <c r="G9" s="17"/>
      <c r="H9" s="17"/>
      <c r="I9" s="17"/>
      <c r="J9" s="17"/>
      <c r="K9" s="17"/>
      <c r="L9" s="1"/>
    </row>
    <row r="10" spans="1:12" ht="15">
      <c r="A10" s="4" t="s">
        <v>29</v>
      </c>
      <c r="B10" s="38"/>
      <c r="C10" s="39"/>
      <c r="D10" s="40"/>
      <c r="E10" s="40"/>
      <c r="F10" s="45"/>
      <c r="G10" s="17">
        <v>30</v>
      </c>
      <c r="H10" s="17">
        <v>5</v>
      </c>
      <c r="I10" s="17">
        <v>10</v>
      </c>
      <c r="J10" s="17">
        <v>5</v>
      </c>
      <c r="K10" s="17">
        <v>10</v>
      </c>
      <c r="L10" s="1"/>
    </row>
    <row r="11" spans="1:12" ht="15">
      <c r="A11" s="3" t="s">
        <v>30</v>
      </c>
      <c r="B11" s="38" t="s">
        <v>57</v>
      </c>
      <c r="C11" s="39">
        <v>11</v>
      </c>
      <c r="D11" s="40" t="s">
        <v>66</v>
      </c>
      <c r="E11" s="40" t="s">
        <v>90</v>
      </c>
      <c r="F11" s="45">
        <v>310</v>
      </c>
      <c r="G11" s="17"/>
      <c r="H11" s="17"/>
      <c r="I11" s="17"/>
      <c r="J11" s="17"/>
      <c r="K11" s="17"/>
      <c r="L11" s="1"/>
    </row>
    <row r="12" spans="1:12" ht="15">
      <c r="A12" s="3" t="s">
        <v>51</v>
      </c>
      <c r="B12" s="38"/>
      <c r="C12" s="39"/>
      <c r="D12" s="40"/>
      <c r="E12" s="40"/>
      <c r="F12" s="45"/>
      <c r="G12" s="17"/>
      <c r="H12" s="17"/>
      <c r="I12" s="17"/>
      <c r="J12" s="17"/>
      <c r="K12" s="17"/>
      <c r="L12" s="1"/>
    </row>
    <row r="13" spans="1:12" ht="15">
      <c r="A13" s="3" t="s">
        <v>52</v>
      </c>
      <c r="B13" s="38"/>
      <c r="C13" s="39"/>
      <c r="D13" s="40"/>
      <c r="E13" s="40"/>
      <c r="F13" s="45"/>
      <c r="G13" s="17"/>
      <c r="H13" s="17"/>
      <c r="I13" s="17"/>
      <c r="J13" s="17"/>
      <c r="K13" s="17"/>
      <c r="L13" s="1"/>
    </row>
    <row r="14" spans="1:12" ht="15">
      <c r="A14" s="3" t="s">
        <v>31</v>
      </c>
      <c r="B14" s="38" t="s">
        <v>57</v>
      </c>
      <c r="C14" s="39">
        <v>11</v>
      </c>
      <c r="D14" s="40" t="s">
        <v>66</v>
      </c>
      <c r="E14" s="40" t="s">
        <v>90</v>
      </c>
      <c r="F14" s="45">
        <v>340</v>
      </c>
      <c r="G14" s="45">
        <f>G15+G16+G17+G18</f>
        <v>20</v>
      </c>
      <c r="H14" s="17">
        <f>H15+H17</f>
        <v>5</v>
      </c>
      <c r="I14" s="17">
        <f>I15+I17</f>
        <v>5</v>
      </c>
      <c r="J14" s="17">
        <f>J15+J17</f>
        <v>5</v>
      </c>
      <c r="K14" s="17">
        <f>K15+K17</f>
        <v>5</v>
      </c>
      <c r="L14" s="1"/>
    </row>
    <row r="15" spans="1:12" ht="15">
      <c r="A15" s="4" t="s">
        <v>32</v>
      </c>
      <c r="B15" s="38"/>
      <c r="C15" s="38"/>
      <c r="D15" s="41"/>
      <c r="E15" s="41"/>
      <c r="F15" s="17"/>
      <c r="G15" s="17">
        <v>10</v>
      </c>
      <c r="H15" s="17">
        <v>2.5</v>
      </c>
      <c r="I15" s="17">
        <v>2.5</v>
      </c>
      <c r="J15" s="17">
        <v>2.5</v>
      </c>
      <c r="K15" s="17">
        <v>2.5</v>
      </c>
      <c r="L15" s="1"/>
    </row>
    <row r="16" spans="1:12" ht="15">
      <c r="A16" s="4" t="s">
        <v>33</v>
      </c>
      <c r="B16" s="9"/>
      <c r="C16" s="9"/>
      <c r="D16" s="15"/>
      <c r="E16" s="15"/>
      <c r="F16" s="17"/>
      <c r="G16" s="17"/>
      <c r="H16" s="17"/>
      <c r="I16" s="17"/>
      <c r="J16" s="17"/>
      <c r="K16" s="17"/>
      <c r="L16" s="1"/>
    </row>
    <row r="17" spans="1:12" ht="15">
      <c r="A17" s="4" t="s">
        <v>35</v>
      </c>
      <c r="B17" s="9"/>
      <c r="C17" s="9"/>
      <c r="D17" s="15"/>
      <c r="E17" s="15"/>
      <c r="F17" s="17"/>
      <c r="G17" s="17">
        <v>10</v>
      </c>
      <c r="H17" s="17">
        <v>2.5</v>
      </c>
      <c r="I17" s="17">
        <v>2.5</v>
      </c>
      <c r="J17" s="17">
        <v>2.5</v>
      </c>
      <c r="K17" s="17">
        <v>2.5</v>
      </c>
      <c r="L17" s="1"/>
    </row>
    <row r="18" spans="1:11" ht="15">
      <c r="A18" s="4" t="s">
        <v>34</v>
      </c>
      <c r="B18" s="9"/>
      <c r="C18" s="9"/>
      <c r="D18" s="15"/>
      <c r="E18" s="15"/>
      <c r="F18" s="18"/>
      <c r="G18" s="17"/>
      <c r="H18" s="18"/>
      <c r="I18" s="18"/>
      <c r="J18" s="18"/>
      <c r="K18" s="18"/>
    </row>
    <row r="20" s="12" customFormat="1" ht="12.75">
      <c r="A20" s="49" t="s">
        <v>62</v>
      </c>
    </row>
    <row r="21" s="12" customFormat="1" ht="12.75">
      <c r="A21" s="49" t="s">
        <v>112</v>
      </c>
    </row>
  </sheetData>
  <sheetProtection/>
  <mergeCells count="3"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L47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27.00390625" style="0" customWidth="1"/>
    <col min="2" max="2" width="4.28125" style="0" customWidth="1"/>
    <col min="3" max="3" width="3.8515625" style="0" customWidth="1"/>
    <col min="4" max="4" width="7.8515625" style="0" customWidth="1"/>
    <col min="5" max="5" width="4.8515625" style="0" customWidth="1"/>
    <col min="6" max="6" width="5.8515625" style="0" customWidth="1"/>
    <col min="7" max="7" width="7.00390625" style="0" customWidth="1"/>
    <col min="8" max="8" width="6.7109375" style="0" customWidth="1"/>
    <col min="9" max="10" width="6.57421875" style="0" customWidth="1"/>
    <col min="11" max="11" width="6.140625" style="0" customWidth="1"/>
  </cols>
  <sheetData>
    <row r="1" spans="1:11" ht="15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s="13" customFormat="1" ht="15">
      <c r="A4" s="43"/>
      <c r="B4" s="8" t="s">
        <v>41</v>
      </c>
      <c r="C4" s="8" t="s">
        <v>42</v>
      </c>
      <c r="D4" s="8" t="s">
        <v>43</v>
      </c>
      <c r="E4" s="8" t="s">
        <v>44</v>
      </c>
      <c r="F4" s="44" t="s">
        <v>45</v>
      </c>
      <c r="G4" s="8" t="s">
        <v>46</v>
      </c>
      <c r="H4" s="45" t="s">
        <v>47</v>
      </c>
      <c r="I4" s="135" t="s">
        <v>48</v>
      </c>
      <c r="J4" s="135" t="s">
        <v>49</v>
      </c>
      <c r="K4" s="45" t="s">
        <v>50</v>
      </c>
      <c r="L4" s="46"/>
    </row>
    <row r="5" spans="1:12" s="13" customFormat="1" ht="15.75">
      <c r="A5" s="16" t="s">
        <v>36</v>
      </c>
      <c r="B5" s="38" t="s">
        <v>57</v>
      </c>
      <c r="C5" s="8">
        <v>13</v>
      </c>
      <c r="D5" s="38" t="s">
        <v>91</v>
      </c>
      <c r="E5" s="83" t="s">
        <v>92</v>
      </c>
      <c r="F5" s="45"/>
      <c r="G5" s="130">
        <f>G6+G8+G13+G17+G23+G33+G37+G40</f>
        <v>2003</v>
      </c>
      <c r="H5" s="126">
        <f>H41+H13+H17+H23+H33+H37+H40</f>
        <v>2.5</v>
      </c>
      <c r="I5" s="45">
        <f>I41+I13+I17+I23+I33+I37+I40</f>
        <v>2.5</v>
      </c>
      <c r="J5" s="45">
        <f>J41+J13+J17+J23+J33+J37+J40</f>
        <v>2.5</v>
      </c>
      <c r="K5" s="45">
        <f>K41+K13+K17+K23+K33+K37+K40</f>
        <v>2.5</v>
      </c>
      <c r="L5" s="46"/>
    </row>
    <row r="6" spans="1:12" ht="15">
      <c r="A6" s="3" t="s">
        <v>4</v>
      </c>
      <c r="B6" s="38" t="s">
        <v>57</v>
      </c>
      <c r="C6" s="8">
        <v>13</v>
      </c>
      <c r="D6" s="38" t="s">
        <v>91</v>
      </c>
      <c r="E6" s="84">
        <v>850</v>
      </c>
      <c r="F6" s="45">
        <v>211</v>
      </c>
      <c r="G6" s="25">
        <v>443</v>
      </c>
      <c r="H6" s="17">
        <v>110.75</v>
      </c>
      <c r="I6" s="17">
        <v>110.75</v>
      </c>
      <c r="J6" s="17">
        <v>110.75</v>
      </c>
      <c r="K6" s="17">
        <v>110.75</v>
      </c>
      <c r="L6" s="1"/>
    </row>
    <row r="7" spans="1:12" ht="15">
      <c r="A7" s="3" t="s">
        <v>39</v>
      </c>
      <c r="B7" s="38" t="s">
        <v>57</v>
      </c>
      <c r="C7" s="8">
        <v>13</v>
      </c>
      <c r="D7" s="38" t="s">
        <v>91</v>
      </c>
      <c r="E7" s="84">
        <v>850</v>
      </c>
      <c r="F7" s="45">
        <v>212</v>
      </c>
      <c r="G7" s="25"/>
      <c r="H7" s="17"/>
      <c r="I7" s="17"/>
      <c r="J7" s="17"/>
      <c r="K7" s="17"/>
      <c r="L7" s="1"/>
    </row>
    <row r="8" spans="1:12" ht="15">
      <c r="A8" s="3" t="s">
        <v>5</v>
      </c>
      <c r="B8" s="38" t="s">
        <v>57</v>
      </c>
      <c r="C8" s="39">
        <v>13</v>
      </c>
      <c r="D8" s="38" t="s">
        <v>91</v>
      </c>
      <c r="E8" s="84">
        <v>850</v>
      </c>
      <c r="F8" s="45">
        <v>213</v>
      </c>
      <c r="G8" s="25">
        <v>134</v>
      </c>
      <c r="H8" s="17">
        <v>33.5</v>
      </c>
      <c r="I8" s="17">
        <v>33.5</v>
      </c>
      <c r="J8" s="17">
        <v>33.5</v>
      </c>
      <c r="K8" s="17">
        <v>33.5</v>
      </c>
      <c r="L8" s="1"/>
    </row>
    <row r="9" spans="1:12" s="118" customFormat="1" ht="15">
      <c r="A9" s="3" t="s">
        <v>6</v>
      </c>
      <c r="B9" s="38" t="s">
        <v>57</v>
      </c>
      <c r="C9" s="39">
        <v>13</v>
      </c>
      <c r="D9" s="38" t="s">
        <v>91</v>
      </c>
      <c r="E9" s="84">
        <v>850</v>
      </c>
      <c r="F9" s="45">
        <v>221</v>
      </c>
      <c r="G9" s="139">
        <v>48</v>
      </c>
      <c r="H9" s="140">
        <v>12</v>
      </c>
      <c r="I9" s="140">
        <v>12</v>
      </c>
      <c r="J9" s="140">
        <v>12</v>
      </c>
      <c r="K9" s="140">
        <v>12</v>
      </c>
      <c r="L9" s="46"/>
    </row>
    <row r="10" spans="1:12" ht="15">
      <c r="A10" s="3" t="s">
        <v>7</v>
      </c>
      <c r="B10" s="38" t="s">
        <v>57</v>
      </c>
      <c r="C10" s="39">
        <v>13</v>
      </c>
      <c r="D10" s="38" t="s">
        <v>91</v>
      </c>
      <c r="E10" s="84">
        <v>850</v>
      </c>
      <c r="F10" s="45">
        <v>222</v>
      </c>
      <c r="G10" s="26">
        <f>G11</f>
        <v>0</v>
      </c>
      <c r="H10" s="17"/>
      <c r="I10" s="17"/>
      <c r="J10" s="17"/>
      <c r="K10" s="17"/>
      <c r="L10" s="1"/>
    </row>
    <row r="11" spans="1:12" ht="15">
      <c r="A11" s="4" t="s">
        <v>8</v>
      </c>
      <c r="B11" s="38"/>
      <c r="C11" s="39"/>
      <c r="D11" s="40"/>
      <c r="E11" s="40"/>
      <c r="F11" s="45"/>
      <c r="G11" s="25"/>
      <c r="H11" s="17"/>
      <c r="I11" s="17"/>
      <c r="J11" s="17"/>
      <c r="K11" s="17"/>
      <c r="L11" s="1"/>
    </row>
    <row r="12" spans="1:12" ht="15">
      <c r="A12" s="4" t="s">
        <v>40</v>
      </c>
      <c r="B12" s="38"/>
      <c r="C12" s="39"/>
      <c r="D12" s="40"/>
      <c r="E12" s="40"/>
      <c r="F12" s="45"/>
      <c r="G12" s="25"/>
      <c r="H12" s="17"/>
      <c r="I12" s="17"/>
      <c r="J12" s="17"/>
      <c r="K12" s="17"/>
      <c r="L12" s="1"/>
    </row>
    <row r="13" spans="1:12" s="13" customFormat="1" ht="15">
      <c r="A13" s="3" t="s">
        <v>9</v>
      </c>
      <c r="B13" s="38" t="s">
        <v>57</v>
      </c>
      <c r="C13" s="39">
        <v>13</v>
      </c>
      <c r="D13" s="38" t="s">
        <v>91</v>
      </c>
      <c r="E13" s="40" t="s">
        <v>92</v>
      </c>
      <c r="F13" s="45">
        <v>223</v>
      </c>
      <c r="G13" s="26">
        <f>G14+G15</f>
        <v>1421</v>
      </c>
      <c r="H13" s="45"/>
      <c r="I13" s="45"/>
      <c r="J13" s="45"/>
      <c r="K13" s="45"/>
      <c r="L13" s="46"/>
    </row>
    <row r="14" spans="1:12" ht="15">
      <c r="A14" s="4" t="s">
        <v>10</v>
      </c>
      <c r="B14" s="38"/>
      <c r="C14" s="39"/>
      <c r="D14" s="40"/>
      <c r="E14" s="40"/>
      <c r="F14" s="45"/>
      <c r="G14" s="25">
        <v>150</v>
      </c>
      <c r="H14" s="17">
        <v>37.5</v>
      </c>
      <c r="I14" s="17">
        <v>37.5</v>
      </c>
      <c r="J14" s="17">
        <v>37.5</v>
      </c>
      <c r="K14" s="17">
        <v>37.5</v>
      </c>
      <c r="L14" s="1"/>
    </row>
    <row r="15" spans="1:12" ht="15">
      <c r="A15" s="4" t="s">
        <v>72</v>
      </c>
      <c r="B15" s="38"/>
      <c r="C15" s="39"/>
      <c r="D15" s="40"/>
      <c r="E15" s="40"/>
      <c r="F15" s="45"/>
      <c r="G15" s="25">
        <v>1271</v>
      </c>
      <c r="H15" s="17">
        <v>435</v>
      </c>
      <c r="I15" s="17">
        <v>200.5</v>
      </c>
      <c r="J15" s="17">
        <v>200.5</v>
      </c>
      <c r="K15" s="17">
        <v>435</v>
      </c>
      <c r="L15" s="1"/>
    </row>
    <row r="16" spans="1:12" s="62" customFormat="1" ht="22.5">
      <c r="A16" s="42" t="s">
        <v>38</v>
      </c>
      <c r="B16" s="64" t="s">
        <v>57</v>
      </c>
      <c r="C16" s="65">
        <v>13</v>
      </c>
      <c r="D16" s="38" t="s">
        <v>91</v>
      </c>
      <c r="E16" s="66" t="s">
        <v>92</v>
      </c>
      <c r="F16" s="63">
        <v>224</v>
      </c>
      <c r="G16" s="60"/>
      <c r="H16" s="59"/>
      <c r="I16" s="59"/>
      <c r="J16" s="59"/>
      <c r="K16" s="59"/>
      <c r="L16" s="61"/>
    </row>
    <row r="17" spans="1:12" s="118" customFormat="1" ht="15">
      <c r="A17" s="3" t="s">
        <v>11</v>
      </c>
      <c r="B17" s="38" t="s">
        <v>57</v>
      </c>
      <c r="C17" s="39">
        <v>13</v>
      </c>
      <c r="D17" s="38" t="s">
        <v>91</v>
      </c>
      <c r="E17" s="40" t="s">
        <v>92</v>
      </c>
      <c r="F17" s="45">
        <v>225</v>
      </c>
      <c r="G17" s="26"/>
      <c r="H17" s="45"/>
      <c r="I17" s="45"/>
      <c r="J17" s="45"/>
      <c r="K17" s="45"/>
      <c r="L17" s="46"/>
    </row>
    <row r="18" spans="1:12" ht="15">
      <c r="A18" s="4" t="s">
        <v>67</v>
      </c>
      <c r="B18" s="38"/>
      <c r="C18" s="39"/>
      <c r="D18" s="40"/>
      <c r="E18" s="40"/>
      <c r="F18" s="45"/>
      <c r="G18" s="25"/>
      <c r="H18" s="17"/>
      <c r="I18" s="17"/>
      <c r="J18" s="17"/>
      <c r="K18" s="17"/>
      <c r="L18" s="1"/>
    </row>
    <row r="19" spans="1:12" ht="15">
      <c r="A19" s="4" t="s">
        <v>13</v>
      </c>
      <c r="B19" s="38"/>
      <c r="C19" s="39"/>
      <c r="D19" s="40"/>
      <c r="E19" s="40"/>
      <c r="F19" s="45"/>
      <c r="G19" s="25"/>
      <c r="H19" s="17"/>
      <c r="I19" s="17"/>
      <c r="J19" s="17"/>
      <c r="K19" s="17"/>
      <c r="L19" s="1"/>
    </row>
    <row r="20" spans="1:12" ht="15">
      <c r="A20" s="4" t="s">
        <v>19</v>
      </c>
      <c r="B20" s="38"/>
      <c r="C20" s="39"/>
      <c r="D20" s="40"/>
      <c r="E20" s="40"/>
      <c r="F20" s="45"/>
      <c r="G20" s="25"/>
      <c r="H20" s="17"/>
      <c r="I20" s="17"/>
      <c r="J20" s="17"/>
      <c r="K20" s="17"/>
      <c r="L20" s="1"/>
    </row>
    <row r="21" spans="1:12" ht="15">
      <c r="A21" s="4" t="s">
        <v>18</v>
      </c>
      <c r="B21" s="38"/>
      <c r="C21" s="39"/>
      <c r="D21" s="40"/>
      <c r="E21" s="40"/>
      <c r="F21" s="45"/>
      <c r="G21" s="25"/>
      <c r="H21" s="17"/>
      <c r="I21" s="17"/>
      <c r="J21" s="17"/>
      <c r="K21" s="17"/>
      <c r="L21" s="1"/>
    </row>
    <row r="22" spans="1:12" ht="15">
      <c r="A22" s="4" t="s">
        <v>21</v>
      </c>
      <c r="B22" s="38"/>
      <c r="C22" s="39"/>
      <c r="D22" s="40"/>
      <c r="E22" s="40"/>
      <c r="F22" s="45"/>
      <c r="G22" s="25"/>
      <c r="H22" s="17"/>
      <c r="I22" s="17"/>
      <c r="J22" s="17"/>
      <c r="K22" s="17"/>
      <c r="L22" s="1"/>
    </row>
    <row r="23" spans="1:12" s="13" customFormat="1" ht="15">
      <c r="A23" s="3" t="s">
        <v>12</v>
      </c>
      <c r="B23" s="38" t="s">
        <v>57</v>
      </c>
      <c r="C23" s="39">
        <v>13</v>
      </c>
      <c r="D23" s="38" t="s">
        <v>91</v>
      </c>
      <c r="E23" s="40" t="s">
        <v>92</v>
      </c>
      <c r="F23" s="45">
        <v>226</v>
      </c>
      <c r="G23" s="26"/>
      <c r="H23" s="45"/>
      <c r="I23" s="45"/>
      <c r="J23" s="45"/>
      <c r="K23" s="45"/>
      <c r="L23" s="46"/>
    </row>
    <row r="24" spans="1:12" ht="15">
      <c r="A24" s="4" t="s">
        <v>14</v>
      </c>
      <c r="B24" s="38"/>
      <c r="C24" s="39"/>
      <c r="D24" s="40"/>
      <c r="E24" s="40"/>
      <c r="F24" s="45"/>
      <c r="G24" s="25"/>
      <c r="H24" s="17"/>
      <c r="I24" s="17"/>
      <c r="J24" s="17"/>
      <c r="K24" s="17"/>
      <c r="L24" s="1"/>
    </row>
    <row r="25" spans="1:12" ht="15">
      <c r="A25" s="4" t="s">
        <v>15</v>
      </c>
      <c r="B25" s="38"/>
      <c r="C25" s="39"/>
      <c r="D25" s="40"/>
      <c r="E25" s="40"/>
      <c r="F25" s="45"/>
      <c r="G25" s="25"/>
      <c r="H25" s="17"/>
      <c r="I25" s="17"/>
      <c r="J25" s="17"/>
      <c r="K25" s="17"/>
      <c r="L25" s="1"/>
    </row>
    <row r="26" spans="1:12" ht="15">
      <c r="A26" s="4" t="s">
        <v>37</v>
      </c>
      <c r="B26" s="38"/>
      <c r="C26" s="39"/>
      <c r="D26" s="40"/>
      <c r="E26" s="40"/>
      <c r="F26" s="45"/>
      <c r="G26" s="25"/>
      <c r="H26" s="17"/>
      <c r="I26" s="17"/>
      <c r="J26" s="17"/>
      <c r="K26" s="17"/>
      <c r="L26" s="1"/>
    </row>
    <row r="27" spans="1:12" ht="15">
      <c r="A27" s="4" t="s">
        <v>16</v>
      </c>
      <c r="B27" s="38"/>
      <c r="C27" s="39"/>
      <c r="D27" s="40"/>
      <c r="E27" s="40"/>
      <c r="F27" s="45"/>
      <c r="G27" s="25"/>
      <c r="H27" s="17"/>
      <c r="I27" s="17"/>
      <c r="J27" s="17"/>
      <c r="K27" s="17"/>
      <c r="L27" s="1"/>
    </row>
    <row r="28" spans="1:12" ht="15">
      <c r="A28" s="4" t="s">
        <v>17</v>
      </c>
      <c r="B28" s="38"/>
      <c r="C28" s="39"/>
      <c r="D28" s="40"/>
      <c r="E28" s="40"/>
      <c r="F28" s="45"/>
      <c r="G28" s="25"/>
      <c r="H28" s="17"/>
      <c r="I28" s="17"/>
      <c r="J28" s="17"/>
      <c r="K28" s="17"/>
      <c r="L28" s="1"/>
    </row>
    <row r="29" spans="1:12" ht="15">
      <c r="A29" s="4" t="s">
        <v>22</v>
      </c>
      <c r="B29" s="38"/>
      <c r="C29" s="39"/>
      <c r="D29" s="40"/>
      <c r="E29" s="40"/>
      <c r="F29" s="45"/>
      <c r="G29" s="25"/>
      <c r="H29" s="17"/>
      <c r="I29" s="17"/>
      <c r="J29" s="17"/>
      <c r="K29" s="17"/>
      <c r="L29" s="1"/>
    </row>
    <row r="30" spans="1:12" ht="15">
      <c r="A30" s="4" t="s">
        <v>23</v>
      </c>
      <c r="B30" s="38"/>
      <c r="C30" s="39"/>
      <c r="D30" s="40"/>
      <c r="E30" s="40"/>
      <c r="F30" s="45"/>
      <c r="G30" s="25"/>
      <c r="H30" s="17"/>
      <c r="I30" s="17"/>
      <c r="J30" s="17"/>
      <c r="K30" s="17"/>
      <c r="L30" s="1"/>
    </row>
    <row r="31" spans="1:12" ht="15">
      <c r="A31" s="3" t="s">
        <v>24</v>
      </c>
      <c r="B31" s="38" t="s">
        <v>57</v>
      </c>
      <c r="C31" s="39">
        <v>13</v>
      </c>
      <c r="D31" s="38" t="s">
        <v>91</v>
      </c>
      <c r="E31" s="84">
        <v>850</v>
      </c>
      <c r="F31" s="45">
        <v>262</v>
      </c>
      <c r="G31" s="25"/>
      <c r="H31" s="17"/>
      <c r="I31" s="17"/>
      <c r="J31" s="17"/>
      <c r="K31" s="17"/>
      <c r="L31" s="1"/>
    </row>
    <row r="32" spans="1:12" ht="15">
      <c r="A32" s="3" t="s">
        <v>25</v>
      </c>
      <c r="B32" s="38" t="s">
        <v>57</v>
      </c>
      <c r="C32" s="39">
        <v>13</v>
      </c>
      <c r="D32" s="38" t="s">
        <v>91</v>
      </c>
      <c r="E32" s="84">
        <v>850</v>
      </c>
      <c r="F32" s="45">
        <v>263</v>
      </c>
      <c r="G32" s="25"/>
      <c r="H32" s="17"/>
      <c r="I32" s="17"/>
      <c r="J32" s="17"/>
      <c r="K32" s="17"/>
      <c r="L32" s="1"/>
    </row>
    <row r="33" spans="1:12" s="13" customFormat="1" ht="15">
      <c r="A33" s="3" t="s">
        <v>26</v>
      </c>
      <c r="B33" s="38" t="s">
        <v>57</v>
      </c>
      <c r="C33" s="39">
        <v>13</v>
      </c>
      <c r="D33" s="38" t="s">
        <v>91</v>
      </c>
      <c r="E33" s="84">
        <v>850</v>
      </c>
      <c r="F33" s="45">
        <v>290</v>
      </c>
      <c r="G33" s="26"/>
      <c r="H33" s="45"/>
      <c r="I33" s="45"/>
      <c r="J33" s="45"/>
      <c r="K33" s="45"/>
      <c r="L33" s="46"/>
    </row>
    <row r="34" spans="1:12" ht="15">
      <c r="A34" s="4" t="s">
        <v>27</v>
      </c>
      <c r="B34" s="38"/>
      <c r="C34" s="39"/>
      <c r="D34" s="40"/>
      <c r="E34" s="40"/>
      <c r="F34" s="45"/>
      <c r="G34" s="25"/>
      <c r="H34" s="17"/>
      <c r="I34" s="17"/>
      <c r="J34" s="17"/>
      <c r="K34" s="17"/>
      <c r="L34" s="1"/>
    </row>
    <row r="35" spans="1:12" ht="15">
      <c r="A35" s="4" t="s">
        <v>28</v>
      </c>
      <c r="B35" s="38"/>
      <c r="C35" s="39"/>
      <c r="D35" s="40"/>
      <c r="E35" s="40"/>
      <c r="F35" s="45"/>
      <c r="G35" s="25"/>
      <c r="H35" s="17"/>
      <c r="I35" s="17"/>
      <c r="J35" s="17"/>
      <c r="K35" s="17"/>
      <c r="L35" s="1"/>
    </row>
    <row r="36" spans="1:12" ht="15">
      <c r="A36" s="4" t="s">
        <v>29</v>
      </c>
      <c r="B36" s="38"/>
      <c r="C36" s="39"/>
      <c r="D36" s="40"/>
      <c r="E36" s="40"/>
      <c r="F36" s="45"/>
      <c r="G36" s="25"/>
      <c r="H36" s="17"/>
      <c r="I36" s="17"/>
      <c r="J36" s="17"/>
      <c r="K36" s="17"/>
      <c r="L36" s="1"/>
    </row>
    <row r="37" spans="1:12" s="118" customFormat="1" ht="15">
      <c r="A37" s="3" t="s">
        <v>30</v>
      </c>
      <c r="B37" s="38" t="s">
        <v>57</v>
      </c>
      <c r="C37" s="39">
        <v>13</v>
      </c>
      <c r="D37" s="38" t="s">
        <v>91</v>
      </c>
      <c r="E37" s="84">
        <v>850</v>
      </c>
      <c r="F37" s="45">
        <v>310</v>
      </c>
      <c r="G37" s="26"/>
      <c r="H37" s="45"/>
      <c r="I37" s="45"/>
      <c r="J37" s="45"/>
      <c r="K37" s="45"/>
      <c r="L37" s="46"/>
    </row>
    <row r="38" spans="1:12" ht="15">
      <c r="A38" s="3" t="s">
        <v>51</v>
      </c>
      <c r="B38" s="38"/>
      <c r="C38" s="39"/>
      <c r="D38" s="40"/>
      <c r="E38" s="40"/>
      <c r="F38" s="45"/>
      <c r="G38" s="25"/>
      <c r="H38" s="17"/>
      <c r="I38" s="17"/>
      <c r="J38" s="17"/>
      <c r="K38" s="17"/>
      <c r="L38" s="1"/>
    </row>
    <row r="39" spans="1:12" ht="15">
      <c r="A39" s="3" t="s">
        <v>52</v>
      </c>
      <c r="B39" s="38"/>
      <c r="C39" s="39"/>
      <c r="D39" s="40"/>
      <c r="E39" s="40"/>
      <c r="F39" s="45"/>
      <c r="G39" s="25"/>
      <c r="H39" s="17"/>
      <c r="I39" s="17"/>
      <c r="J39" s="17"/>
      <c r="K39" s="17"/>
      <c r="L39" s="1"/>
    </row>
    <row r="40" spans="1:12" s="118" customFormat="1" ht="15">
      <c r="A40" s="3" t="s">
        <v>31</v>
      </c>
      <c r="B40" s="38" t="s">
        <v>57</v>
      </c>
      <c r="C40" s="39">
        <v>13</v>
      </c>
      <c r="D40" s="38" t="s">
        <v>91</v>
      </c>
      <c r="E40" s="84">
        <v>850</v>
      </c>
      <c r="F40" s="45">
        <v>340</v>
      </c>
      <c r="G40" s="129">
        <f>G41</f>
        <v>5</v>
      </c>
      <c r="H40" s="45">
        <f>H41</f>
        <v>1.25</v>
      </c>
      <c r="I40" s="45">
        <f>I41</f>
        <v>1.25</v>
      </c>
      <c r="J40" s="45">
        <f>J41</f>
        <v>1.25</v>
      </c>
      <c r="K40" s="45">
        <f>K41</f>
        <v>1.25</v>
      </c>
      <c r="L40" s="46"/>
    </row>
    <row r="41" spans="1:12" ht="15">
      <c r="A41" s="4" t="s">
        <v>32</v>
      </c>
      <c r="B41" s="9"/>
      <c r="C41" s="9"/>
      <c r="D41" s="15"/>
      <c r="E41" s="84"/>
      <c r="F41" s="45"/>
      <c r="G41" s="129">
        <v>5</v>
      </c>
      <c r="H41" s="138">
        <v>1.25</v>
      </c>
      <c r="I41" s="138">
        <v>1.25</v>
      </c>
      <c r="J41" s="138">
        <v>1.25</v>
      </c>
      <c r="K41" s="138">
        <v>1.25</v>
      </c>
      <c r="L41" s="1"/>
    </row>
    <row r="42" spans="1:12" ht="15">
      <c r="A42" s="4" t="s">
        <v>70</v>
      </c>
      <c r="B42" s="9"/>
      <c r="C42" s="9"/>
      <c r="D42" s="15"/>
      <c r="E42" s="15"/>
      <c r="F42" s="17"/>
      <c r="G42" s="25"/>
      <c r="H42" s="17"/>
      <c r="I42" s="17"/>
      <c r="J42" s="17"/>
      <c r="K42" s="17"/>
      <c r="L42" s="1"/>
    </row>
    <row r="43" spans="1:12" ht="15">
      <c r="A43" s="4" t="s">
        <v>35</v>
      </c>
      <c r="B43" s="9"/>
      <c r="C43" s="9"/>
      <c r="D43" s="15"/>
      <c r="E43" s="15"/>
      <c r="F43" s="17"/>
      <c r="G43" s="25"/>
      <c r="H43" s="17"/>
      <c r="I43" s="17"/>
      <c r="J43" s="17"/>
      <c r="K43" s="17"/>
      <c r="L43" s="1"/>
    </row>
    <row r="44" spans="1:11" ht="15">
      <c r="A44" s="4" t="s">
        <v>34</v>
      </c>
      <c r="B44" s="9"/>
      <c r="C44" s="9"/>
      <c r="D44" s="15"/>
      <c r="E44" s="15"/>
      <c r="F44" s="18"/>
      <c r="G44" s="25"/>
      <c r="H44" s="18"/>
      <c r="I44" s="18"/>
      <c r="J44" s="18"/>
      <c r="K44" s="18"/>
    </row>
    <row r="46" s="12" customFormat="1" ht="12.75">
      <c r="A46" s="49" t="s">
        <v>62</v>
      </c>
    </row>
    <row r="47" s="12" customFormat="1" ht="12.75">
      <c r="A47" s="49" t="s">
        <v>112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1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28125" style="0" customWidth="1"/>
    <col min="2" max="2" width="6.00390625" style="0" customWidth="1"/>
    <col min="3" max="3" width="5.57421875" style="0" customWidth="1"/>
    <col min="4" max="4" width="7.421875" style="0" customWidth="1"/>
    <col min="5" max="5" width="5.421875" style="0" customWidth="1"/>
    <col min="6" max="6" width="7.140625" style="0" customWidth="1"/>
    <col min="7" max="7" width="6.140625" style="0" customWidth="1"/>
    <col min="8" max="8" width="5.140625" style="0" customWidth="1"/>
    <col min="9" max="10" width="5.8515625" style="0" customWidth="1"/>
    <col min="11" max="11" width="5.00390625" style="0" customWidth="1"/>
  </cols>
  <sheetData>
    <row r="1" spans="1:11" ht="15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104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s="13" customFormat="1" ht="15">
      <c r="A4" s="43"/>
      <c r="B4" s="8" t="s">
        <v>41</v>
      </c>
      <c r="C4" s="8" t="s">
        <v>42</v>
      </c>
      <c r="D4" s="8" t="s">
        <v>43</v>
      </c>
      <c r="E4" s="8" t="s">
        <v>44</v>
      </c>
      <c r="F4" s="44" t="s">
        <v>45</v>
      </c>
      <c r="G4" s="8" t="s">
        <v>46</v>
      </c>
      <c r="H4" s="45" t="s">
        <v>47</v>
      </c>
      <c r="I4" s="45" t="s">
        <v>48</v>
      </c>
      <c r="J4" s="45" t="s">
        <v>49</v>
      </c>
      <c r="K4" s="45" t="s">
        <v>50</v>
      </c>
      <c r="L4" s="46"/>
    </row>
    <row r="5" spans="1:12" s="13" customFormat="1" ht="15.75">
      <c r="A5" s="16" t="s">
        <v>36</v>
      </c>
      <c r="B5" s="38" t="s">
        <v>61</v>
      </c>
      <c r="C5" s="39" t="s">
        <v>59</v>
      </c>
      <c r="D5" s="14">
        <v>6000500</v>
      </c>
      <c r="E5" s="84">
        <v>244</v>
      </c>
      <c r="F5" s="45"/>
      <c r="G5" s="8">
        <f>G6</f>
        <v>140</v>
      </c>
      <c r="H5" s="45">
        <v>20</v>
      </c>
      <c r="I5" s="45">
        <v>35</v>
      </c>
      <c r="J5" s="45">
        <v>35</v>
      </c>
      <c r="K5" s="45">
        <v>20</v>
      </c>
      <c r="L5" s="46"/>
    </row>
    <row r="6" spans="1:12" ht="15">
      <c r="A6" s="3" t="s">
        <v>31</v>
      </c>
      <c r="B6" s="38" t="s">
        <v>61</v>
      </c>
      <c r="C6" s="39" t="s">
        <v>59</v>
      </c>
      <c r="D6" s="14">
        <v>6000500</v>
      </c>
      <c r="E6" s="84">
        <v>244</v>
      </c>
      <c r="F6" s="45">
        <v>340</v>
      </c>
      <c r="G6" s="9">
        <f>G7+G8</f>
        <v>140</v>
      </c>
      <c r="H6" s="17"/>
      <c r="I6" s="17"/>
      <c r="J6" s="17"/>
      <c r="K6" s="17"/>
      <c r="L6" s="1"/>
    </row>
    <row r="7" spans="1:12" ht="15">
      <c r="A7" s="4" t="s">
        <v>32</v>
      </c>
      <c r="B7" s="38"/>
      <c r="C7" s="9"/>
      <c r="D7" s="15"/>
      <c r="E7" s="69"/>
      <c r="F7" s="45"/>
      <c r="G7" s="10">
        <f>H7+I7+J7+K7</f>
        <v>80</v>
      </c>
      <c r="H7" s="17">
        <v>10</v>
      </c>
      <c r="I7" s="17">
        <v>30</v>
      </c>
      <c r="J7" s="17">
        <v>30</v>
      </c>
      <c r="K7" s="17">
        <v>10</v>
      </c>
      <c r="L7" s="1"/>
    </row>
    <row r="8" spans="1:12" ht="15">
      <c r="A8" s="4" t="s">
        <v>35</v>
      </c>
      <c r="B8" s="38"/>
      <c r="C8" s="9"/>
      <c r="D8" s="15"/>
      <c r="E8" s="15"/>
      <c r="F8" s="17"/>
      <c r="G8" s="10">
        <v>60</v>
      </c>
      <c r="H8" s="17">
        <v>15</v>
      </c>
      <c r="I8" s="17">
        <v>15</v>
      </c>
      <c r="J8" s="17">
        <v>15</v>
      </c>
      <c r="K8" s="17">
        <v>15</v>
      </c>
      <c r="L8" s="1"/>
    </row>
    <row r="10" s="12" customFormat="1" ht="12.75">
      <c r="A10" s="49" t="s">
        <v>62</v>
      </c>
    </row>
    <row r="11" s="12" customFormat="1" ht="12.75">
      <c r="A11" s="49" t="s">
        <v>112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2:L1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4.00390625" style="0" customWidth="1"/>
    <col min="2" max="2" width="5.7109375" style="20" customWidth="1"/>
    <col min="3" max="3" width="5.00390625" style="0" customWidth="1"/>
    <col min="5" max="5" width="4.8515625" style="0" customWidth="1"/>
    <col min="6" max="6" width="7.00390625" style="0" customWidth="1"/>
    <col min="7" max="7" width="6.140625" style="0" customWidth="1"/>
    <col min="8" max="8" width="6.28125" style="0" customWidth="1"/>
    <col min="9" max="9" width="5.8515625" style="0" customWidth="1"/>
    <col min="10" max="10" width="6.28125" style="0" customWidth="1"/>
    <col min="11" max="11" width="5.57421875" style="0" customWidth="1"/>
  </cols>
  <sheetData>
    <row r="1" ht="16.5" customHeight="1"/>
    <row r="2" spans="1:11" ht="1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105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ht="15">
      <c r="A5" s="2"/>
      <c r="B5" s="5" t="s">
        <v>41</v>
      </c>
      <c r="C5" s="5" t="s">
        <v>42</v>
      </c>
      <c r="D5" s="5" t="s">
        <v>43</v>
      </c>
      <c r="E5" s="5" t="s">
        <v>44</v>
      </c>
      <c r="F5" s="19" t="s">
        <v>45</v>
      </c>
      <c r="G5" s="5" t="s">
        <v>46</v>
      </c>
      <c r="H5" s="17" t="s">
        <v>47</v>
      </c>
      <c r="I5" s="17" t="s">
        <v>48</v>
      </c>
      <c r="J5" s="17" t="s">
        <v>49</v>
      </c>
      <c r="K5" s="17" t="s">
        <v>50</v>
      </c>
      <c r="L5" s="1"/>
    </row>
    <row r="6" spans="1:11" ht="15">
      <c r="A6" s="6" t="s">
        <v>36</v>
      </c>
      <c r="B6" s="89" t="s">
        <v>68</v>
      </c>
      <c r="C6" s="89" t="s">
        <v>68</v>
      </c>
      <c r="D6" s="90">
        <v>43101001</v>
      </c>
      <c r="E6" s="84">
        <v>121</v>
      </c>
      <c r="F6" s="9"/>
      <c r="G6" s="23">
        <v>104.2</v>
      </c>
      <c r="H6" s="88">
        <v>26.05</v>
      </c>
      <c r="I6" s="88">
        <v>26.05</v>
      </c>
      <c r="J6" s="88">
        <v>26.05</v>
      </c>
      <c r="K6" s="88">
        <v>26.05</v>
      </c>
    </row>
    <row r="7" spans="1:11" ht="15">
      <c r="A7" s="3" t="s">
        <v>4</v>
      </c>
      <c r="B7" s="89" t="s">
        <v>68</v>
      </c>
      <c r="C7" s="89" t="s">
        <v>68</v>
      </c>
      <c r="D7" s="90">
        <v>43101001</v>
      </c>
      <c r="E7" s="84">
        <v>121</v>
      </c>
      <c r="F7" s="9">
        <v>211</v>
      </c>
      <c r="G7" s="87">
        <f>H7+I7+J7+K7</f>
        <v>80</v>
      </c>
      <c r="H7" s="86">
        <v>20</v>
      </c>
      <c r="I7" s="86">
        <v>20</v>
      </c>
      <c r="J7" s="86">
        <v>20</v>
      </c>
      <c r="K7" s="86">
        <v>20</v>
      </c>
    </row>
    <row r="8" spans="1:11" ht="15">
      <c r="A8" s="3" t="s">
        <v>39</v>
      </c>
      <c r="B8" s="89" t="s">
        <v>68</v>
      </c>
      <c r="C8" s="89" t="s">
        <v>68</v>
      </c>
      <c r="D8" s="90">
        <v>43101001</v>
      </c>
      <c r="E8" s="84">
        <v>121</v>
      </c>
      <c r="F8" s="9">
        <v>212</v>
      </c>
      <c r="G8" s="87"/>
      <c r="H8" s="86"/>
      <c r="I8" s="86"/>
      <c r="J8" s="86"/>
      <c r="K8" s="86"/>
    </row>
    <row r="9" spans="1:11" ht="15">
      <c r="A9" s="3" t="s">
        <v>5</v>
      </c>
      <c r="B9" s="89" t="s">
        <v>68</v>
      </c>
      <c r="C9" s="89" t="s">
        <v>68</v>
      </c>
      <c r="D9" s="90">
        <v>43101001</v>
      </c>
      <c r="E9" s="84">
        <v>121</v>
      </c>
      <c r="F9" s="9">
        <v>213</v>
      </c>
      <c r="G9" s="87">
        <f>H9+I9+J9+K9</f>
        <v>24.2</v>
      </c>
      <c r="H9" s="86">
        <v>6.05</v>
      </c>
      <c r="I9" s="86">
        <v>6.05</v>
      </c>
      <c r="J9" s="86">
        <v>6.05</v>
      </c>
      <c r="K9" s="86">
        <v>6.05</v>
      </c>
    </row>
    <row r="11" spans="1:2" s="12" customFormat="1" ht="12.75">
      <c r="A11" s="49" t="s">
        <v>62</v>
      </c>
      <c r="B11" s="53"/>
    </row>
    <row r="12" spans="1:2" s="12" customFormat="1" ht="12.75">
      <c r="A12" s="49" t="s">
        <v>112</v>
      </c>
      <c r="B12" s="53"/>
    </row>
  </sheetData>
  <sheetProtection/>
  <mergeCells count="3"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L47"/>
  <sheetViews>
    <sheetView zoomScalePageLayoutView="0" workbookViewId="0" topLeftCell="A13">
      <selection activeCell="H12" sqref="H12"/>
    </sheetView>
  </sheetViews>
  <sheetFormatPr defaultColWidth="9.140625" defaultRowHeight="15"/>
  <cols>
    <col min="1" max="1" width="26.421875" style="0" customWidth="1"/>
    <col min="2" max="2" width="4.28125" style="95" customWidth="1"/>
    <col min="3" max="3" width="3.28125" style="95" bestFit="1" customWidth="1"/>
    <col min="4" max="4" width="8.57421875" style="95" customWidth="1"/>
    <col min="5" max="5" width="5.8515625" style="95" customWidth="1"/>
    <col min="6" max="6" width="6.140625" style="0" customWidth="1"/>
    <col min="7" max="7" width="6.28125" style="0" customWidth="1"/>
    <col min="8" max="8" width="6.421875" style="0" customWidth="1"/>
    <col min="9" max="9" width="5.7109375" style="0" customWidth="1"/>
    <col min="10" max="10" width="6.140625" style="0" customWidth="1"/>
    <col min="11" max="11" width="5.7109375" style="0" customWidth="1"/>
  </cols>
  <sheetData>
    <row r="1" spans="1:11" ht="15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s="13" customFormat="1" ht="15">
      <c r="A4" s="43"/>
      <c r="B4" s="8" t="s">
        <v>41</v>
      </c>
      <c r="C4" s="8" t="s">
        <v>42</v>
      </c>
      <c r="D4" s="8" t="s">
        <v>43</v>
      </c>
      <c r="E4" s="8" t="s">
        <v>44</v>
      </c>
      <c r="F4" s="44" t="s">
        <v>45</v>
      </c>
      <c r="G4" s="8" t="s">
        <v>46</v>
      </c>
      <c r="H4" s="45" t="s">
        <v>47</v>
      </c>
      <c r="I4" s="45" t="s">
        <v>48</v>
      </c>
      <c r="J4" s="45" t="s">
        <v>49</v>
      </c>
      <c r="K4" s="45" t="s">
        <v>50</v>
      </c>
      <c r="L4" s="46"/>
    </row>
    <row r="5" spans="1:11" s="72" customFormat="1" ht="15">
      <c r="A5" s="70" t="s">
        <v>36</v>
      </c>
      <c r="B5" s="92" t="s">
        <v>69</v>
      </c>
      <c r="C5" s="58" t="s">
        <v>57</v>
      </c>
      <c r="D5" s="93">
        <v>4409900</v>
      </c>
      <c r="E5" s="91">
        <v>611</v>
      </c>
      <c r="F5" s="9"/>
      <c r="G5" s="32">
        <f>G6+G7+G8+G9+G10+G13+G15+G17+G23+G31+G32+G33+G37+G41</f>
        <v>854.2</v>
      </c>
      <c r="H5" s="120">
        <f>H6+H8+H11+H43+H44</f>
        <v>213.525</v>
      </c>
      <c r="I5" s="71">
        <f>I6+I8+I21+I39+I43</f>
        <v>213.525</v>
      </c>
      <c r="J5" s="71">
        <f>J6+J8+J19+J36+J43</f>
        <v>213.525</v>
      </c>
      <c r="K5" s="71">
        <f>K6+K8+K43+K11+K44</f>
        <v>213.525</v>
      </c>
    </row>
    <row r="6" spans="1:11" ht="15">
      <c r="A6" s="3" t="s">
        <v>4</v>
      </c>
      <c r="B6" s="92" t="s">
        <v>69</v>
      </c>
      <c r="C6" s="58" t="s">
        <v>57</v>
      </c>
      <c r="D6" s="93">
        <v>4409900</v>
      </c>
      <c r="E6" s="91">
        <v>611</v>
      </c>
      <c r="F6" s="9">
        <v>211</v>
      </c>
      <c r="G6" s="34">
        <v>656.1</v>
      </c>
      <c r="H6" s="96">
        <v>164.025</v>
      </c>
      <c r="I6" s="96">
        <v>164.025</v>
      </c>
      <c r="J6" s="96">
        <v>164.025</v>
      </c>
      <c r="K6" s="96">
        <v>164.025</v>
      </c>
    </row>
    <row r="7" spans="1:11" ht="15">
      <c r="A7" s="3" t="s">
        <v>39</v>
      </c>
      <c r="B7" s="92" t="s">
        <v>69</v>
      </c>
      <c r="C7" s="58" t="s">
        <v>57</v>
      </c>
      <c r="D7" s="93">
        <v>4409900</v>
      </c>
      <c r="E7" s="91">
        <v>611</v>
      </c>
      <c r="F7" s="9">
        <v>212</v>
      </c>
      <c r="G7" s="34"/>
      <c r="H7" s="96"/>
      <c r="I7" s="96"/>
      <c r="J7" s="96"/>
      <c r="K7" s="96"/>
    </row>
    <row r="8" spans="1:11" ht="15">
      <c r="A8" s="3" t="s">
        <v>5</v>
      </c>
      <c r="B8" s="92" t="s">
        <v>69</v>
      </c>
      <c r="C8" s="58" t="s">
        <v>57</v>
      </c>
      <c r="D8" s="93">
        <v>4409900</v>
      </c>
      <c r="E8" s="91">
        <v>611</v>
      </c>
      <c r="F8" s="9">
        <v>213</v>
      </c>
      <c r="G8" s="34">
        <v>198.1</v>
      </c>
      <c r="H8" s="96">
        <v>49.5</v>
      </c>
      <c r="I8" s="96">
        <v>49.5</v>
      </c>
      <c r="J8" s="96">
        <v>49.5</v>
      </c>
      <c r="K8" s="96">
        <v>49.5</v>
      </c>
    </row>
    <row r="9" spans="1:11" ht="15">
      <c r="A9" s="3" t="s">
        <v>6</v>
      </c>
      <c r="B9" s="92" t="s">
        <v>69</v>
      </c>
      <c r="C9" s="58" t="s">
        <v>57</v>
      </c>
      <c r="D9" s="93">
        <v>4409900</v>
      </c>
      <c r="E9" s="91">
        <v>611</v>
      </c>
      <c r="F9" s="9">
        <v>221</v>
      </c>
      <c r="G9" s="34"/>
      <c r="H9" s="36"/>
      <c r="I9" s="36"/>
      <c r="J9" s="36"/>
      <c r="K9" s="36"/>
    </row>
    <row r="10" spans="1:11" ht="15">
      <c r="A10" s="3" t="s">
        <v>7</v>
      </c>
      <c r="B10" s="92" t="s">
        <v>69</v>
      </c>
      <c r="C10" s="58" t="s">
        <v>57</v>
      </c>
      <c r="D10" s="93">
        <v>4409900</v>
      </c>
      <c r="E10" s="91">
        <v>611</v>
      </c>
      <c r="F10" s="9">
        <v>222</v>
      </c>
      <c r="G10" s="34"/>
      <c r="H10" s="36"/>
      <c r="I10" s="36"/>
      <c r="J10" s="36"/>
      <c r="K10" s="36"/>
    </row>
    <row r="11" spans="1:11" ht="15">
      <c r="A11" s="4" t="s">
        <v>8</v>
      </c>
      <c r="B11" s="92"/>
      <c r="C11" s="47"/>
      <c r="D11" s="93"/>
      <c r="E11" s="48"/>
      <c r="F11" s="9"/>
      <c r="G11" s="33"/>
      <c r="H11" s="36"/>
      <c r="I11" s="36"/>
      <c r="J11" s="36"/>
      <c r="K11" s="36"/>
    </row>
    <row r="12" spans="1:11" ht="15">
      <c r="A12" s="4" t="s">
        <v>40</v>
      </c>
      <c r="B12" s="92"/>
      <c r="C12" s="47"/>
      <c r="D12" s="93"/>
      <c r="E12" s="48"/>
      <c r="F12" s="9"/>
      <c r="G12" s="34"/>
      <c r="H12" s="36"/>
      <c r="I12" s="36"/>
      <c r="J12" s="36"/>
      <c r="K12" s="36"/>
    </row>
    <row r="13" spans="1:11" ht="15">
      <c r="A13" s="3" t="s">
        <v>9</v>
      </c>
      <c r="B13" s="92" t="s">
        <v>69</v>
      </c>
      <c r="C13" s="47" t="s">
        <v>57</v>
      </c>
      <c r="D13" s="93">
        <v>4409900</v>
      </c>
      <c r="E13" s="48" t="s">
        <v>93</v>
      </c>
      <c r="F13" s="9">
        <v>223</v>
      </c>
      <c r="G13" s="34"/>
      <c r="H13" s="36"/>
      <c r="I13" s="36"/>
      <c r="J13" s="36"/>
      <c r="K13" s="36"/>
    </row>
    <row r="14" spans="1:11" ht="15">
      <c r="A14" s="4" t="s">
        <v>10</v>
      </c>
      <c r="B14" s="92"/>
      <c r="C14" s="47"/>
      <c r="D14" s="93"/>
      <c r="E14" s="48"/>
      <c r="F14" s="9"/>
      <c r="G14" s="34"/>
      <c r="H14" s="36"/>
      <c r="I14" s="36"/>
      <c r="J14" s="36"/>
      <c r="K14" s="36"/>
    </row>
    <row r="15" spans="1:11" ht="15">
      <c r="A15" s="4" t="s">
        <v>72</v>
      </c>
      <c r="B15" s="92"/>
      <c r="C15" s="47"/>
      <c r="D15" s="93"/>
      <c r="E15" s="48"/>
      <c r="F15" s="9"/>
      <c r="G15" s="34"/>
      <c r="H15" s="36"/>
      <c r="I15" s="36"/>
      <c r="J15" s="36"/>
      <c r="K15" s="36"/>
    </row>
    <row r="16" spans="1:11" ht="22.5">
      <c r="A16" s="42" t="s">
        <v>38</v>
      </c>
      <c r="B16" s="92" t="s">
        <v>69</v>
      </c>
      <c r="C16" s="47" t="s">
        <v>57</v>
      </c>
      <c r="D16" s="93">
        <v>4409900</v>
      </c>
      <c r="E16" s="68" t="s">
        <v>93</v>
      </c>
      <c r="F16" s="9">
        <v>224</v>
      </c>
      <c r="G16" s="34"/>
      <c r="H16" s="36"/>
      <c r="I16" s="36"/>
      <c r="J16" s="36"/>
      <c r="K16" s="36"/>
    </row>
    <row r="17" spans="1:11" ht="15">
      <c r="A17" s="3" t="s">
        <v>11</v>
      </c>
      <c r="B17" s="92" t="s">
        <v>69</v>
      </c>
      <c r="C17" s="47" t="s">
        <v>57</v>
      </c>
      <c r="D17" s="93">
        <v>4409900</v>
      </c>
      <c r="E17" s="48" t="s">
        <v>93</v>
      </c>
      <c r="F17" s="9">
        <v>225</v>
      </c>
      <c r="G17" s="34"/>
      <c r="H17" s="36"/>
      <c r="I17" s="36"/>
      <c r="J17" s="36"/>
      <c r="K17" s="36"/>
    </row>
    <row r="18" spans="1:11" ht="15">
      <c r="A18" s="4" t="s">
        <v>20</v>
      </c>
      <c r="B18" s="92"/>
      <c r="C18" s="47"/>
      <c r="D18" s="93"/>
      <c r="E18" s="48"/>
      <c r="F18" s="9"/>
      <c r="G18" s="34"/>
      <c r="H18" s="36"/>
      <c r="I18" s="36"/>
      <c r="J18" s="36"/>
      <c r="K18" s="36"/>
    </row>
    <row r="19" spans="1:11" ht="15">
      <c r="A19" s="4" t="s">
        <v>13</v>
      </c>
      <c r="B19" s="92"/>
      <c r="C19" s="47"/>
      <c r="D19" s="93"/>
      <c r="E19" s="48"/>
      <c r="F19" s="9"/>
      <c r="G19" s="33"/>
      <c r="H19" s="36"/>
      <c r="I19" s="36"/>
      <c r="J19" s="36"/>
      <c r="K19" s="36"/>
    </row>
    <row r="20" spans="1:11" ht="15">
      <c r="A20" s="4" t="s">
        <v>19</v>
      </c>
      <c r="B20" s="92"/>
      <c r="C20" s="47"/>
      <c r="D20" s="93"/>
      <c r="E20" s="48"/>
      <c r="F20" s="9"/>
      <c r="G20" s="34"/>
      <c r="H20" s="36"/>
      <c r="I20" s="36"/>
      <c r="J20" s="36"/>
      <c r="K20" s="36"/>
    </row>
    <row r="21" spans="1:11" ht="15">
      <c r="A21" s="4" t="s">
        <v>18</v>
      </c>
      <c r="B21" s="92"/>
      <c r="C21" s="47"/>
      <c r="D21" s="93"/>
      <c r="E21" s="48"/>
      <c r="F21" s="9"/>
      <c r="G21" s="33"/>
      <c r="H21" s="36"/>
      <c r="I21" s="36"/>
      <c r="J21" s="36"/>
      <c r="K21" s="36"/>
    </row>
    <row r="22" spans="1:11" ht="15">
      <c r="A22" s="4" t="s">
        <v>21</v>
      </c>
      <c r="B22" s="92"/>
      <c r="C22" s="47"/>
      <c r="D22" s="93"/>
      <c r="E22" s="48"/>
      <c r="F22" s="9"/>
      <c r="G22" s="34"/>
      <c r="H22" s="36"/>
      <c r="I22" s="36"/>
      <c r="J22" s="36"/>
      <c r="K22" s="36"/>
    </row>
    <row r="23" spans="1:11" ht="15">
      <c r="A23" s="3" t="s">
        <v>12</v>
      </c>
      <c r="B23" s="92" t="s">
        <v>69</v>
      </c>
      <c r="C23" s="47" t="s">
        <v>57</v>
      </c>
      <c r="D23" s="93">
        <v>4409900</v>
      </c>
      <c r="E23" s="48" t="s">
        <v>93</v>
      </c>
      <c r="F23" s="9">
        <v>226</v>
      </c>
      <c r="G23" s="34"/>
      <c r="H23" s="36"/>
      <c r="I23" s="36"/>
      <c r="J23" s="36"/>
      <c r="K23" s="36"/>
    </row>
    <row r="24" spans="1:11" ht="15">
      <c r="A24" s="4" t="s">
        <v>14</v>
      </c>
      <c r="B24" s="92"/>
      <c r="C24" s="47"/>
      <c r="D24" s="93"/>
      <c r="E24" s="48"/>
      <c r="F24" s="9"/>
      <c r="G24" s="34"/>
      <c r="H24" s="36"/>
      <c r="I24" s="36"/>
      <c r="J24" s="36"/>
      <c r="K24" s="36"/>
    </row>
    <row r="25" spans="1:11" ht="15">
      <c r="A25" s="4" t="s">
        <v>15</v>
      </c>
      <c r="B25" s="92"/>
      <c r="C25" s="47"/>
      <c r="D25" s="93"/>
      <c r="E25" s="48"/>
      <c r="F25" s="9"/>
      <c r="G25" s="34"/>
      <c r="H25" s="36"/>
      <c r="I25" s="36"/>
      <c r="J25" s="36"/>
      <c r="K25" s="36"/>
    </row>
    <row r="26" spans="1:11" ht="15">
      <c r="A26" s="4" t="s">
        <v>37</v>
      </c>
      <c r="B26" s="92"/>
      <c r="C26" s="47"/>
      <c r="D26" s="93"/>
      <c r="E26" s="48"/>
      <c r="F26" s="9"/>
      <c r="G26" s="34"/>
      <c r="H26" s="36"/>
      <c r="I26" s="36"/>
      <c r="J26" s="36"/>
      <c r="K26" s="36"/>
    </row>
    <row r="27" spans="1:11" ht="15">
      <c r="A27" s="4" t="s">
        <v>16</v>
      </c>
      <c r="B27" s="92"/>
      <c r="C27" s="47"/>
      <c r="D27" s="93"/>
      <c r="E27" s="48"/>
      <c r="F27" s="9"/>
      <c r="G27" s="34"/>
      <c r="H27" s="36"/>
      <c r="I27" s="36"/>
      <c r="J27" s="36"/>
      <c r="K27" s="36"/>
    </row>
    <row r="28" spans="1:11" ht="15">
      <c r="A28" s="4" t="s">
        <v>17</v>
      </c>
      <c r="B28" s="92"/>
      <c r="C28" s="47"/>
      <c r="D28" s="93"/>
      <c r="E28" s="48"/>
      <c r="F28" s="9"/>
      <c r="G28" s="34"/>
      <c r="H28" s="36"/>
      <c r="I28" s="36"/>
      <c r="J28" s="36"/>
      <c r="K28" s="36"/>
    </row>
    <row r="29" spans="1:11" ht="15">
      <c r="A29" s="4" t="s">
        <v>22</v>
      </c>
      <c r="B29" s="92"/>
      <c r="C29" s="47"/>
      <c r="D29" s="93"/>
      <c r="E29" s="48"/>
      <c r="F29" s="9"/>
      <c r="G29" s="34"/>
      <c r="H29" s="36"/>
      <c r="I29" s="36"/>
      <c r="J29" s="36"/>
      <c r="K29" s="36"/>
    </row>
    <row r="30" spans="1:11" ht="15">
      <c r="A30" s="4" t="s">
        <v>23</v>
      </c>
      <c r="B30" s="92"/>
      <c r="C30" s="47"/>
      <c r="D30" s="93"/>
      <c r="E30" s="48"/>
      <c r="F30" s="9"/>
      <c r="G30" s="34"/>
      <c r="H30" s="36"/>
      <c r="I30" s="36"/>
      <c r="J30" s="36"/>
      <c r="K30" s="36"/>
    </row>
    <row r="31" spans="1:11" ht="15">
      <c r="A31" s="3" t="s">
        <v>24</v>
      </c>
      <c r="B31" s="92" t="s">
        <v>69</v>
      </c>
      <c r="C31" s="47" t="s">
        <v>57</v>
      </c>
      <c r="D31" s="93">
        <v>4409900</v>
      </c>
      <c r="E31" s="48" t="s">
        <v>93</v>
      </c>
      <c r="F31" s="9">
        <v>262</v>
      </c>
      <c r="G31" s="34"/>
      <c r="H31" s="36"/>
      <c r="I31" s="36"/>
      <c r="J31" s="36"/>
      <c r="K31" s="36"/>
    </row>
    <row r="32" spans="1:11" ht="15">
      <c r="A32" s="3" t="s">
        <v>25</v>
      </c>
      <c r="B32" s="92" t="s">
        <v>69</v>
      </c>
      <c r="C32" s="47" t="s">
        <v>57</v>
      </c>
      <c r="D32" s="93">
        <v>4409900</v>
      </c>
      <c r="E32" s="48" t="s">
        <v>93</v>
      </c>
      <c r="F32" s="9">
        <v>263</v>
      </c>
      <c r="G32" s="34"/>
      <c r="H32" s="36"/>
      <c r="I32" s="36"/>
      <c r="J32" s="36"/>
      <c r="K32" s="36"/>
    </row>
    <row r="33" spans="1:11" ht="15">
      <c r="A33" s="3" t="s">
        <v>26</v>
      </c>
      <c r="B33" s="92" t="s">
        <v>69</v>
      </c>
      <c r="C33" s="47" t="s">
        <v>57</v>
      </c>
      <c r="D33" s="93">
        <v>4409900</v>
      </c>
      <c r="E33" s="48" t="s">
        <v>93</v>
      </c>
      <c r="F33" s="9">
        <v>290</v>
      </c>
      <c r="G33" s="34"/>
      <c r="H33" s="36"/>
      <c r="I33" s="36"/>
      <c r="J33" s="36"/>
      <c r="K33" s="36"/>
    </row>
    <row r="34" spans="1:11" ht="15">
      <c r="A34" s="4" t="s">
        <v>27</v>
      </c>
      <c r="B34" s="92"/>
      <c r="C34" s="47"/>
      <c r="D34" s="93"/>
      <c r="E34" s="48"/>
      <c r="F34" s="9"/>
      <c r="G34" s="34"/>
      <c r="H34" s="36"/>
      <c r="I34" s="36"/>
      <c r="J34" s="36"/>
      <c r="K34" s="36"/>
    </row>
    <row r="35" spans="1:11" ht="15">
      <c r="A35" s="4" t="s">
        <v>28</v>
      </c>
      <c r="B35" s="92"/>
      <c r="C35" s="47"/>
      <c r="D35" s="93"/>
      <c r="E35" s="48"/>
      <c r="F35" s="9"/>
      <c r="G35" s="34"/>
      <c r="H35" s="36"/>
      <c r="I35" s="36"/>
      <c r="J35" s="36"/>
      <c r="K35" s="36"/>
    </row>
    <row r="36" spans="1:11" ht="15">
      <c r="A36" s="4" t="s">
        <v>29</v>
      </c>
      <c r="B36" s="92"/>
      <c r="C36" s="47"/>
      <c r="D36" s="93"/>
      <c r="E36" s="48"/>
      <c r="F36" s="9"/>
      <c r="G36" s="33"/>
      <c r="H36" s="36"/>
      <c r="I36" s="36"/>
      <c r="J36" s="36"/>
      <c r="K36" s="36"/>
    </row>
    <row r="37" spans="1:11" ht="15">
      <c r="A37" s="3" t="s">
        <v>30</v>
      </c>
      <c r="B37" s="92" t="s">
        <v>69</v>
      </c>
      <c r="C37" s="47" t="s">
        <v>57</v>
      </c>
      <c r="D37" s="93">
        <v>4409900</v>
      </c>
      <c r="E37" s="48" t="s">
        <v>93</v>
      </c>
      <c r="F37" s="9">
        <v>310</v>
      </c>
      <c r="G37" s="34"/>
      <c r="H37" s="36"/>
      <c r="I37" s="36"/>
      <c r="J37" s="36"/>
      <c r="K37" s="36"/>
    </row>
    <row r="38" spans="1:11" ht="15">
      <c r="A38" s="3" t="s">
        <v>109</v>
      </c>
      <c r="B38" s="92"/>
      <c r="C38" s="47"/>
      <c r="D38" s="93"/>
      <c r="E38" s="48"/>
      <c r="F38" s="9"/>
      <c r="G38" s="34"/>
      <c r="H38" s="36"/>
      <c r="I38" s="36"/>
      <c r="J38" s="36"/>
      <c r="K38" s="36"/>
    </row>
    <row r="39" spans="1:11" ht="15">
      <c r="A39" s="3" t="s">
        <v>51</v>
      </c>
      <c r="B39" s="92"/>
      <c r="C39" s="47"/>
      <c r="D39" s="93"/>
      <c r="E39" s="48"/>
      <c r="F39" s="9"/>
      <c r="G39" s="34"/>
      <c r="H39" s="36"/>
      <c r="I39" s="36"/>
      <c r="J39" s="36"/>
      <c r="K39" s="36"/>
    </row>
    <row r="40" spans="1:11" ht="15">
      <c r="A40" s="3" t="s">
        <v>52</v>
      </c>
      <c r="B40" s="92"/>
      <c r="C40" s="47"/>
      <c r="D40" s="93"/>
      <c r="E40" s="48"/>
      <c r="F40" s="9"/>
      <c r="G40" s="34"/>
      <c r="H40" s="36"/>
      <c r="I40" s="36"/>
      <c r="J40" s="36"/>
      <c r="K40" s="36"/>
    </row>
    <row r="41" spans="1:11" ht="15">
      <c r="A41" s="3" t="s">
        <v>31</v>
      </c>
      <c r="B41" s="92" t="s">
        <v>69</v>
      </c>
      <c r="C41" s="47" t="s">
        <v>57</v>
      </c>
      <c r="D41" s="93">
        <v>4409900</v>
      </c>
      <c r="E41" s="48" t="s">
        <v>93</v>
      </c>
      <c r="F41" s="9">
        <v>340</v>
      </c>
      <c r="G41" s="34"/>
      <c r="H41" s="36"/>
      <c r="I41" s="36"/>
      <c r="J41" s="36"/>
      <c r="K41" s="36"/>
    </row>
    <row r="42" spans="1:11" ht="15">
      <c r="A42" s="4" t="s">
        <v>32</v>
      </c>
      <c r="B42" s="92"/>
      <c r="C42" s="15"/>
      <c r="D42" s="93"/>
      <c r="E42" s="15"/>
      <c r="F42" s="9"/>
      <c r="G42" s="34"/>
      <c r="H42" s="36"/>
      <c r="I42" s="36"/>
      <c r="J42" s="36"/>
      <c r="K42" s="36"/>
    </row>
    <row r="43" spans="1:11" ht="15">
      <c r="A43" s="4" t="s">
        <v>35</v>
      </c>
      <c r="B43" s="93"/>
      <c r="C43" s="15"/>
      <c r="D43" s="93"/>
      <c r="E43" s="15"/>
      <c r="F43" s="9"/>
      <c r="G43" s="33"/>
      <c r="H43" s="36"/>
      <c r="I43" s="36"/>
      <c r="J43" s="36"/>
      <c r="K43" s="36"/>
    </row>
    <row r="44" spans="1:11" ht="15">
      <c r="A44" s="4" t="s">
        <v>34</v>
      </c>
      <c r="B44" s="93"/>
      <c r="C44" s="15"/>
      <c r="D44" s="93"/>
      <c r="E44" s="15"/>
      <c r="F44" s="9"/>
      <c r="G44" s="33"/>
      <c r="H44" s="36"/>
      <c r="I44" s="36"/>
      <c r="J44" s="36"/>
      <c r="K44" s="36"/>
    </row>
    <row r="45" ht="15">
      <c r="B45" s="94"/>
    </row>
    <row r="46" spans="1:5" s="12" customFormat="1" ht="12.75">
      <c r="A46" s="49" t="s">
        <v>62</v>
      </c>
      <c r="B46" s="49"/>
      <c r="C46" s="49"/>
      <c r="D46" s="49"/>
      <c r="E46" s="49"/>
    </row>
    <row r="47" spans="1:5" s="12" customFormat="1" ht="12.75">
      <c r="A47" s="49" t="s">
        <v>112</v>
      </c>
      <c r="B47" s="49"/>
      <c r="C47" s="49"/>
      <c r="D47" s="49"/>
      <c r="E47" s="49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L47"/>
  <sheetViews>
    <sheetView zoomScalePageLayoutView="0" workbookViewId="0" topLeftCell="A7">
      <selection activeCell="G6" sqref="G6"/>
    </sheetView>
  </sheetViews>
  <sheetFormatPr defaultColWidth="9.140625" defaultRowHeight="15"/>
  <cols>
    <col min="1" max="1" width="30.8515625" style="0" customWidth="1"/>
    <col min="2" max="2" width="3.57421875" style="0" customWidth="1"/>
    <col min="3" max="3" width="4.57421875" style="0" customWidth="1"/>
    <col min="4" max="4" width="8.00390625" style="0" bestFit="1" customWidth="1"/>
    <col min="5" max="5" width="4.28125" style="0" customWidth="1"/>
    <col min="6" max="6" width="6.140625" style="0" customWidth="1"/>
    <col min="7" max="7" width="6.28125" style="0" customWidth="1"/>
    <col min="8" max="9" width="5.57421875" style="0" customWidth="1"/>
    <col min="10" max="10" width="5.28125" style="0" customWidth="1"/>
    <col min="11" max="11" width="5.57421875" style="0" customWidth="1"/>
  </cols>
  <sheetData>
    <row r="1" ht="16.5" customHeight="1">
      <c r="B1" s="20"/>
    </row>
    <row r="2" spans="1:11" ht="15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95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1" s="13" customFormat="1" ht="15">
      <c r="A6" s="70" t="s">
        <v>36</v>
      </c>
      <c r="B6" s="67" t="s">
        <v>69</v>
      </c>
      <c r="C6" s="58" t="s">
        <v>57</v>
      </c>
      <c r="D6" s="36">
        <v>4419900</v>
      </c>
      <c r="E6" s="91">
        <v>611</v>
      </c>
      <c r="F6" s="9"/>
      <c r="G6" s="23">
        <f>G7+G8+G9+G10+G11+G14+G18+G24+G31+G32+G33+G37+G40</f>
        <v>390.4</v>
      </c>
      <c r="H6" s="56">
        <f>H7+H9+H43+H16</f>
        <v>93.8</v>
      </c>
      <c r="I6" s="56">
        <f>I7+I9+I43+I16+I38</f>
        <v>113.6</v>
      </c>
      <c r="J6" s="56">
        <f>J7+J9+J43+J16</f>
        <v>93.4</v>
      </c>
      <c r="K6" s="56">
        <f>K7+K9+K43+K16</f>
        <v>83.6</v>
      </c>
    </row>
    <row r="7" spans="1:11" ht="15">
      <c r="A7" s="3" t="s">
        <v>4</v>
      </c>
      <c r="B7" s="67" t="s">
        <v>69</v>
      </c>
      <c r="C7" s="58" t="s">
        <v>57</v>
      </c>
      <c r="D7" s="36">
        <v>4419900</v>
      </c>
      <c r="E7" s="91">
        <v>611</v>
      </c>
      <c r="F7" s="9">
        <v>211</v>
      </c>
      <c r="G7" s="22">
        <f>H7+I7+J7+K7</f>
        <v>256.5</v>
      </c>
      <c r="H7" s="86">
        <v>64.3</v>
      </c>
      <c r="I7" s="86">
        <v>64.1</v>
      </c>
      <c r="J7" s="86">
        <v>64</v>
      </c>
      <c r="K7" s="86">
        <v>64.1</v>
      </c>
    </row>
    <row r="8" spans="1:11" ht="15">
      <c r="A8" s="3" t="s">
        <v>39</v>
      </c>
      <c r="B8" s="67" t="s">
        <v>69</v>
      </c>
      <c r="C8" s="58" t="s">
        <v>57</v>
      </c>
      <c r="D8" s="36">
        <v>4419900</v>
      </c>
      <c r="E8" s="91">
        <v>611</v>
      </c>
      <c r="F8" s="9">
        <v>212</v>
      </c>
      <c r="G8" s="22"/>
      <c r="H8" s="86"/>
      <c r="I8" s="86"/>
      <c r="J8" s="86"/>
      <c r="K8" s="86"/>
    </row>
    <row r="9" spans="1:11" ht="15">
      <c r="A9" s="3" t="s">
        <v>5</v>
      </c>
      <c r="B9" s="67" t="s">
        <v>69</v>
      </c>
      <c r="C9" s="58" t="s">
        <v>57</v>
      </c>
      <c r="D9" s="36">
        <v>4419900</v>
      </c>
      <c r="E9" s="91">
        <v>611</v>
      </c>
      <c r="F9" s="9">
        <v>213</v>
      </c>
      <c r="G9" s="22">
        <f>H9+I9+J9+K9</f>
        <v>77.9</v>
      </c>
      <c r="H9" s="86">
        <v>19.5</v>
      </c>
      <c r="I9" s="86">
        <v>19.5</v>
      </c>
      <c r="J9" s="86">
        <v>19.4</v>
      </c>
      <c r="K9" s="86">
        <v>19.5</v>
      </c>
    </row>
    <row r="10" spans="1:11" ht="15">
      <c r="A10" s="3" t="s">
        <v>6</v>
      </c>
      <c r="B10" s="67" t="s">
        <v>69</v>
      </c>
      <c r="C10" s="58" t="s">
        <v>57</v>
      </c>
      <c r="D10" s="36">
        <v>4419900</v>
      </c>
      <c r="E10" s="91">
        <v>611</v>
      </c>
      <c r="F10" s="9">
        <v>221</v>
      </c>
      <c r="G10" s="21"/>
      <c r="H10" s="36"/>
      <c r="I10" s="36"/>
      <c r="J10" s="36"/>
      <c r="K10" s="36"/>
    </row>
    <row r="11" spans="1:11" ht="15">
      <c r="A11" s="3" t="s">
        <v>7</v>
      </c>
      <c r="B11" s="67" t="s">
        <v>69</v>
      </c>
      <c r="C11" s="58" t="s">
        <v>57</v>
      </c>
      <c r="D11" s="36">
        <v>4419900</v>
      </c>
      <c r="E11" s="91">
        <v>611</v>
      </c>
      <c r="F11" s="9">
        <v>222</v>
      </c>
      <c r="G11" s="21"/>
      <c r="H11" s="36"/>
      <c r="I11" s="36"/>
      <c r="J11" s="36"/>
      <c r="K11" s="36"/>
    </row>
    <row r="12" spans="1:11" ht="15">
      <c r="A12" s="4" t="s">
        <v>8</v>
      </c>
      <c r="B12" s="67"/>
      <c r="C12" s="38"/>
      <c r="D12" s="36"/>
      <c r="E12" s="48"/>
      <c r="F12" s="9"/>
      <c r="G12" s="22"/>
      <c r="H12" s="36"/>
      <c r="I12" s="36"/>
      <c r="J12" s="36"/>
      <c r="K12" s="36"/>
    </row>
    <row r="13" spans="1:11" ht="15">
      <c r="A13" s="4" t="s">
        <v>40</v>
      </c>
      <c r="B13" s="67"/>
      <c r="C13" s="38"/>
      <c r="D13" s="36"/>
      <c r="E13" s="48"/>
      <c r="F13" s="9"/>
      <c r="G13" s="22"/>
      <c r="H13" s="36"/>
      <c r="I13" s="36"/>
      <c r="J13" s="36"/>
      <c r="K13" s="36"/>
    </row>
    <row r="14" spans="1:11" s="80" customFormat="1" ht="15">
      <c r="A14" s="3" t="s">
        <v>9</v>
      </c>
      <c r="B14" s="99" t="s">
        <v>69</v>
      </c>
      <c r="C14" s="38" t="s">
        <v>57</v>
      </c>
      <c r="D14" s="98">
        <v>4419900</v>
      </c>
      <c r="E14" s="40" t="s">
        <v>93</v>
      </c>
      <c r="F14" s="9">
        <v>223</v>
      </c>
      <c r="G14" s="21"/>
      <c r="H14" s="98">
        <f>H16</f>
        <v>0</v>
      </c>
      <c r="I14" s="98">
        <f>I16</f>
        <v>0</v>
      </c>
      <c r="J14" s="98">
        <f>J16</f>
        <v>0</v>
      </c>
      <c r="K14" s="98">
        <f>K16</f>
        <v>0</v>
      </c>
    </row>
    <row r="15" spans="1:11" ht="15">
      <c r="A15" s="4" t="s">
        <v>10</v>
      </c>
      <c r="B15" s="67"/>
      <c r="C15" s="38"/>
      <c r="D15" s="36"/>
      <c r="E15" s="48"/>
      <c r="F15" s="9"/>
      <c r="G15" s="22"/>
      <c r="H15" s="36"/>
      <c r="I15" s="36"/>
      <c r="J15" s="36"/>
      <c r="K15" s="36"/>
    </row>
    <row r="16" spans="1:11" ht="15">
      <c r="A16" s="4" t="s">
        <v>72</v>
      </c>
      <c r="B16" s="67"/>
      <c r="C16" s="38"/>
      <c r="D16" s="36"/>
      <c r="E16" s="48"/>
      <c r="F16" s="9"/>
      <c r="G16" s="22"/>
      <c r="H16" s="36"/>
      <c r="I16" s="36"/>
      <c r="J16" s="36"/>
      <c r="K16" s="36"/>
    </row>
    <row r="17" spans="1:11" ht="22.5">
      <c r="A17" s="42" t="s">
        <v>38</v>
      </c>
      <c r="B17" s="67" t="s">
        <v>69</v>
      </c>
      <c r="C17" s="38" t="s">
        <v>57</v>
      </c>
      <c r="D17" s="36">
        <v>4419900</v>
      </c>
      <c r="E17" s="68" t="s">
        <v>93</v>
      </c>
      <c r="F17" s="9">
        <v>224</v>
      </c>
      <c r="G17" s="22"/>
      <c r="H17" s="36"/>
      <c r="I17" s="36"/>
      <c r="J17" s="36"/>
      <c r="K17" s="36"/>
    </row>
    <row r="18" spans="1:11" ht="15">
      <c r="A18" s="3" t="s">
        <v>11</v>
      </c>
      <c r="B18" s="67" t="s">
        <v>69</v>
      </c>
      <c r="C18" s="38" t="s">
        <v>57</v>
      </c>
      <c r="D18" s="36">
        <v>4419900</v>
      </c>
      <c r="E18" s="48" t="s">
        <v>93</v>
      </c>
      <c r="F18" s="9">
        <v>225</v>
      </c>
      <c r="G18" s="21">
        <f>G19+G20+G21+G22+G23</f>
        <v>0</v>
      </c>
      <c r="H18" s="36"/>
      <c r="I18" s="36"/>
      <c r="J18" s="36"/>
      <c r="K18" s="36"/>
    </row>
    <row r="19" spans="1:11" ht="15">
      <c r="A19" s="4" t="s">
        <v>20</v>
      </c>
      <c r="B19" s="67"/>
      <c r="C19" s="38"/>
      <c r="D19" s="36"/>
      <c r="E19" s="48"/>
      <c r="F19" s="9"/>
      <c r="G19" s="22"/>
      <c r="H19" s="36"/>
      <c r="I19" s="36"/>
      <c r="J19" s="36"/>
      <c r="K19" s="36"/>
    </row>
    <row r="20" spans="1:11" ht="15">
      <c r="A20" s="4" t="s">
        <v>13</v>
      </c>
      <c r="B20" s="67"/>
      <c r="C20" s="38"/>
      <c r="D20" s="36"/>
      <c r="E20" s="48"/>
      <c r="F20" s="9"/>
      <c r="G20" s="22"/>
      <c r="H20" s="36"/>
      <c r="I20" s="36"/>
      <c r="J20" s="36"/>
      <c r="K20" s="36"/>
    </row>
    <row r="21" spans="1:11" ht="15">
      <c r="A21" s="4" t="s">
        <v>19</v>
      </c>
      <c r="B21" s="67"/>
      <c r="C21" s="38"/>
      <c r="D21" s="36"/>
      <c r="E21" s="48"/>
      <c r="F21" s="9"/>
      <c r="G21" s="22"/>
      <c r="H21" s="36"/>
      <c r="I21" s="36"/>
      <c r="J21" s="36"/>
      <c r="K21" s="36"/>
    </row>
    <row r="22" spans="1:11" ht="15">
      <c r="A22" s="4" t="s">
        <v>18</v>
      </c>
      <c r="B22" s="67"/>
      <c r="C22" s="38"/>
      <c r="D22" s="36"/>
      <c r="E22" s="48"/>
      <c r="F22" s="9"/>
      <c r="G22" s="22"/>
      <c r="H22" s="36"/>
      <c r="I22" s="36"/>
      <c r="J22" s="36"/>
      <c r="K22" s="36"/>
    </row>
    <row r="23" spans="1:11" ht="15">
      <c r="A23" s="4" t="s">
        <v>21</v>
      </c>
      <c r="B23" s="67"/>
      <c r="C23" s="38"/>
      <c r="D23" s="36"/>
      <c r="E23" s="48"/>
      <c r="F23" s="9"/>
      <c r="G23" s="22"/>
      <c r="H23" s="36"/>
      <c r="I23" s="36"/>
      <c r="J23" s="36"/>
      <c r="K23" s="36"/>
    </row>
    <row r="24" spans="1:11" ht="15">
      <c r="A24" s="3" t="s">
        <v>12</v>
      </c>
      <c r="B24" s="67" t="s">
        <v>69</v>
      </c>
      <c r="C24" s="38" t="s">
        <v>57</v>
      </c>
      <c r="D24" s="36">
        <v>4419900</v>
      </c>
      <c r="E24" s="48" t="s">
        <v>93</v>
      </c>
      <c r="F24" s="9">
        <v>226</v>
      </c>
      <c r="G24" s="22">
        <v>6</v>
      </c>
      <c r="H24" s="36"/>
      <c r="I24" s="36"/>
      <c r="J24" s="36"/>
      <c r="K24" s="36"/>
    </row>
    <row r="25" spans="1:11" ht="15">
      <c r="A25" s="4" t="s">
        <v>37</v>
      </c>
      <c r="B25" s="67"/>
      <c r="C25" s="38"/>
      <c r="D25" s="36"/>
      <c r="E25" s="48"/>
      <c r="F25" s="9"/>
      <c r="G25" s="22"/>
      <c r="H25" s="36"/>
      <c r="I25" s="36"/>
      <c r="J25" s="36"/>
      <c r="K25" s="36"/>
    </row>
    <row r="26" spans="1:11" ht="15">
      <c r="A26" s="4" t="s">
        <v>16</v>
      </c>
      <c r="B26" s="67"/>
      <c r="C26" s="38"/>
      <c r="D26" s="36"/>
      <c r="E26" s="48"/>
      <c r="F26" s="9"/>
      <c r="G26" s="22"/>
      <c r="H26" s="36"/>
      <c r="I26" s="36"/>
      <c r="J26" s="36"/>
      <c r="K26" s="36"/>
    </row>
    <row r="27" spans="1:11" ht="15">
      <c r="A27" s="4" t="s">
        <v>17</v>
      </c>
      <c r="B27" s="67"/>
      <c r="C27" s="38"/>
      <c r="D27" s="36"/>
      <c r="E27" s="48"/>
      <c r="F27" s="9"/>
      <c r="G27" s="22"/>
      <c r="H27" s="36"/>
      <c r="I27" s="36"/>
      <c r="J27" s="36"/>
      <c r="K27" s="36"/>
    </row>
    <row r="28" spans="1:11" ht="15">
      <c r="A28" s="4" t="s">
        <v>22</v>
      </c>
      <c r="B28" s="67"/>
      <c r="C28" s="38"/>
      <c r="D28" s="36"/>
      <c r="E28" s="48"/>
      <c r="F28" s="9"/>
      <c r="G28" s="22"/>
      <c r="H28" s="36"/>
      <c r="I28" s="36"/>
      <c r="J28" s="36"/>
      <c r="K28" s="36"/>
    </row>
    <row r="29" spans="1:11" ht="15">
      <c r="A29" s="4" t="s">
        <v>108</v>
      </c>
      <c r="B29" s="67"/>
      <c r="C29" s="38"/>
      <c r="D29" s="36"/>
      <c r="E29" s="48"/>
      <c r="F29" s="9"/>
      <c r="G29" s="22">
        <v>6</v>
      </c>
      <c r="H29" s="36">
        <v>6</v>
      </c>
      <c r="I29" s="36"/>
      <c r="J29" s="36"/>
      <c r="K29" s="36"/>
    </row>
    <row r="30" spans="1:11" ht="15">
      <c r="A30" s="4" t="s">
        <v>23</v>
      </c>
      <c r="B30" s="67"/>
      <c r="C30" s="38"/>
      <c r="D30" s="36"/>
      <c r="E30" s="48"/>
      <c r="F30" s="9"/>
      <c r="G30" s="22"/>
      <c r="H30" s="36"/>
      <c r="I30" s="36"/>
      <c r="J30" s="36"/>
      <c r="K30" s="36"/>
    </row>
    <row r="31" spans="1:11" ht="15">
      <c r="A31" s="3" t="s">
        <v>24</v>
      </c>
      <c r="B31" s="67" t="s">
        <v>69</v>
      </c>
      <c r="C31" s="38" t="s">
        <v>57</v>
      </c>
      <c r="D31" s="36">
        <v>4419900</v>
      </c>
      <c r="E31" s="48" t="s">
        <v>93</v>
      </c>
      <c r="F31" s="9">
        <v>262</v>
      </c>
      <c r="G31" s="22"/>
      <c r="H31" s="36"/>
      <c r="I31" s="36"/>
      <c r="J31" s="36"/>
      <c r="K31" s="36"/>
    </row>
    <row r="32" spans="1:11" ht="15">
      <c r="A32" s="3" t="s">
        <v>25</v>
      </c>
      <c r="B32" s="67" t="s">
        <v>69</v>
      </c>
      <c r="C32" s="38" t="s">
        <v>57</v>
      </c>
      <c r="D32" s="36">
        <v>4419900</v>
      </c>
      <c r="E32" s="48" t="s">
        <v>93</v>
      </c>
      <c r="F32" s="9">
        <v>263</v>
      </c>
      <c r="G32" s="22"/>
      <c r="H32" s="36"/>
      <c r="I32" s="36"/>
      <c r="J32" s="36"/>
      <c r="K32" s="36"/>
    </row>
    <row r="33" spans="1:11" ht="15">
      <c r="A33" s="3" t="s">
        <v>26</v>
      </c>
      <c r="B33" s="67" t="s">
        <v>69</v>
      </c>
      <c r="C33" s="38" t="s">
        <v>57</v>
      </c>
      <c r="D33" s="36">
        <v>4419900</v>
      </c>
      <c r="E33" s="48" t="s">
        <v>93</v>
      </c>
      <c r="F33" s="9">
        <v>290</v>
      </c>
      <c r="G33" s="22">
        <f>G34+G35+G36</f>
        <v>0</v>
      </c>
      <c r="H33" s="36"/>
      <c r="I33" s="36"/>
      <c r="J33" s="36"/>
      <c r="K33" s="36"/>
    </row>
    <row r="34" spans="1:11" ht="15">
      <c r="A34" s="4" t="s">
        <v>27</v>
      </c>
      <c r="B34" s="67"/>
      <c r="C34" s="38"/>
      <c r="D34" s="36"/>
      <c r="E34" s="48"/>
      <c r="F34" s="9"/>
      <c r="G34" s="22"/>
      <c r="H34" s="36"/>
      <c r="I34" s="36"/>
      <c r="J34" s="36"/>
      <c r="K34" s="36"/>
    </row>
    <row r="35" spans="1:11" ht="15">
      <c r="A35" s="4" t="s">
        <v>28</v>
      </c>
      <c r="B35" s="67"/>
      <c r="C35" s="38"/>
      <c r="D35" s="36"/>
      <c r="E35" s="48"/>
      <c r="F35" s="9"/>
      <c r="G35" s="22"/>
      <c r="H35" s="36"/>
      <c r="I35" s="36"/>
      <c r="J35" s="36"/>
      <c r="K35" s="36"/>
    </row>
    <row r="36" spans="1:11" ht="15">
      <c r="A36" s="4" t="s">
        <v>29</v>
      </c>
      <c r="B36" s="67"/>
      <c r="C36" s="38"/>
      <c r="D36" s="36"/>
      <c r="E36" s="48"/>
      <c r="F36" s="9"/>
      <c r="G36" s="22"/>
      <c r="H36" s="36"/>
      <c r="I36" s="36"/>
      <c r="J36" s="36"/>
      <c r="K36" s="36"/>
    </row>
    <row r="37" spans="1:11" ht="15">
      <c r="A37" s="3" t="s">
        <v>30</v>
      </c>
      <c r="B37" s="67" t="s">
        <v>69</v>
      </c>
      <c r="C37" s="38" t="s">
        <v>57</v>
      </c>
      <c r="D37" s="36">
        <v>4419900</v>
      </c>
      <c r="E37" s="48" t="s">
        <v>93</v>
      </c>
      <c r="F37" s="9">
        <v>310</v>
      </c>
      <c r="G37" s="21">
        <v>30</v>
      </c>
      <c r="H37" s="36"/>
      <c r="I37" s="98">
        <v>30</v>
      </c>
      <c r="J37" s="36"/>
      <c r="K37" s="36"/>
    </row>
    <row r="38" spans="1:11" ht="15">
      <c r="A38" s="3" t="s">
        <v>51</v>
      </c>
      <c r="B38" s="67"/>
      <c r="C38" s="38"/>
      <c r="D38" s="36"/>
      <c r="E38" s="48"/>
      <c r="F38" s="9"/>
      <c r="G38" s="22">
        <v>30</v>
      </c>
      <c r="H38" s="36"/>
      <c r="I38" s="36">
        <v>30</v>
      </c>
      <c r="J38" s="36"/>
      <c r="K38" s="36"/>
    </row>
    <row r="39" spans="1:11" ht="15">
      <c r="A39" s="3" t="s">
        <v>52</v>
      </c>
      <c r="B39" s="67"/>
      <c r="C39" s="38"/>
      <c r="D39" s="36"/>
      <c r="E39" s="48"/>
      <c r="F39" s="9"/>
      <c r="G39" s="22"/>
      <c r="H39" s="36"/>
      <c r="I39" s="36"/>
      <c r="J39" s="36"/>
      <c r="K39" s="36"/>
    </row>
    <row r="40" spans="1:11" ht="15">
      <c r="A40" s="3" t="s">
        <v>31</v>
      </c>
      <c r="B40" s="67" t="s">
        <v>69</v>
      </c>
      <c r="C40" s="38" t="s">
        <v>57</v>
      </c>
      <c r="D40" s="36">
        <v>4419900</v>
      </c>
      <c r="E40" s="48" t="s">
        <v>93</v>
      </c>
      <c r="F40" s="9">
        <v>340</v>
      </c>
      <c r="G40" s="21">
        <f>G41+G42+G43+G44</f>
        <v>20</v>
      </c>
      <c r="H40" s="98">
        <v>10</v>
      </c>
      <c r="I40" s="36"/>
      <c r="J40" s="98">
        <v>10</v>
      </c>
      <c r="K40" s="36"/>
    </row>
    <row r="41" spans="1:11" ht="15">
      <c r="A41" s="4" t="s">
        <v>32</v>
      </c>
      <c r="B41" s="36"/>
      <c r="C41" s="15"/>
      <c r="D41" s="36"/>
      <c r="E41" s="15"/>
      <c r="F41" s="9"/>
      <c r="G41" s="22"/>
      <c r="H41" s="36"/>
      <c r="I41" s="36"/>
      <c r="J41" s="36"/>
      <c r="K41" s="36"/>
    </row>
    <row r="42" spans="1:11" ht="15">
      <c r="A42" s="4" t="s">
        <v>33</v>
      </c>
      <c r="B42" s="36"/>
      <c r="C42" s="15"/>
      <c r="D42" s="36"/>
      <c r="E42" s="15"/>
      <c r="F42" s="9"/>
      <c r="G42" s="22"/>
      <c r="H42" s="36"/>
      <c r="I42" s="36"/>
      <c r="J42" s="36"/>
      <c r="K42" s="36"/>
    </row>
    <row r="43" spans="1:11" ht="15">
      <c r="A43" s="4" t="s">
        <v>35</v>
      </c>
      <c r="B43" s="36"/>
      <c r="C43" s="15"/>
      <c r="D43" s="36"/>
      <c r="E43" s="15"/>
      <c r="F43" s="9"/>
      <c r="G43" s="22">
        <v>20</v>
      </c>
      <c r="H43" s="18">
        <v>10</v>
      </c>
      <c r="I43" s="18"/>
      <c r="J43" s="18">
        <v>10</v>
      </c>
      <c r="K43" s="18"/>
    </row>
    <row r="44" spans="1:11" ht="15">
      <c r="A44" s="4" t="s">
        <v>34</v>
      </c>
      <c r="B44" s="36"/>
      <c r="C44" s="15"/>
      <c r="D44" s="36"/>
      <c r="E44" s="15"/>
      <c r="F44" s="9"/>
      <c r="G44" s="22"/>
      <c r="H44" s="36"/>
      <c r="I44" s="36"/>
      <c r="J44" s="36"/>
      <c r="K44" s="36"/>
    </row>
    <row r="45" ht="15">
      <c r="B45" s="20"/>
    </row>
    <row r="46" s="12" customFormat="1" ht="12.75">
      <c r="A46" s="49" t="s">
        <v>62</v>
      </c>
    </row>
    <row r="47" s="12" customFormat="1" ht="12.75">
      <c r="A47" s="49" t="s">
        <v>113</v>
      </c>
    </row>
    <row r="48" s="12" customFormat="1" ht="12.75"/>
  </sheetData>
  <sheetProtection/>
  <mergeCells count="3"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A2:L26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27.7109375" style="0" customWidth="1"/>
    <col min="2" max="2" width="4.57421875" style="0" customWidth="1"/>
    <col min="3" max="3" width="4.140625" style="0" customWidth="1"/>
    <col min="4" max="4" width="7.00390625" style="0" customWidth="1"/>
    <col min="5" max="5" width="4.7109375" style="0" customWidth="1"/>
    <col min="6" max="6" width="5.8515625" style="0" customWidth="1"/>
    <col min="7" max="7" width="6.140625" style="0" customWidth="1"/>
    <col min="8" max="8" width="4.7109375" style="0" customWidth="1"/>
    <col min="9" max="9" width="5.7109375" style="0" customWidth="1"/>
    <col min="10" max="10" width="6.57421875" style="0" customWidth="1"/>
    <col min="11" max="11" width="6.7109375" style="0" customWidth="1"/>
  </cols>
  <sheetData>
    <row r="1" ht="16.5" customHeight="1"/>
    <row r="2" spans="1:11" ht="15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s="13" customFormat="1" ht="15.75">
      <c r="A6" s="16" t="s">
        <v>36</v>
      </c>
      <c r="B6" s="67" t="s">
        <v>69</v>
      </c>
      <c r="C6" s="58" t="s">
        <v>57</v>
      </c>
      <c r="D6" s="37">
        <v>4429900</v>
      </c>
      <c r="E6" s="91">
        <v>611</v>
      </c>
      <c r="F6" s="45"/>
      <c r="G6" s="23">
        <f>G7+G8+G9+G10+G13+G16+G20+G22</f>
        <v>780.7</v>
      </c>
      <c r="H6" s="45">
        <f>H7+H9+H12+H17+H23+H19</f>
        <v>198.5</v>
      </c>
      <c r="I6" s="45">
        <f>I7+I9+I12+I17+I23+I19</f>
        <v>186.7</v>
      </c>
      <c r="J6" s="45">
        <f>J7+J9+J12+J17+J23+J19</f>
        <v>199.2</v>
      </c>
      <c r="K6" s="45">
        <f>K7+K9+K12+K17+K23+K19</f>
        <v>186.10000000000002</v>
      </c>
      <c r="L6" s="46"/>
    </row>
    <row r="7" spans="1:12" ht="15">
      <c r="A7" s="3" t="s">
        <v>4</v>
      </c>
      <c r="B7" s="67" t="s">
        <v>69</v>
      </c>
      <c r="C7" s="58" t="s">
        <v>57</v>
      </c>
      <c r="D7" s="37">
        <v>4429900</v>
      </c>
      <c r="E7" s="91">
        <v>611</v>
      </c>
      <c r="F7" s="17">
        <v>211</v>
      </c>
      <c r="G7" s="22">
        <f>H7+I7+J7+K7</f>
        <v>287.8</v>
      </c>
      <c r="H7" s="97">
        <v>71.9</v>
      </c>
      <c r="I7" s="97">
        <v>72</v>
      </c>
      <c r="J7" s="97">
        <v>72</v>
      </c>
      <c r="K7" s="97">
        <v>71.9</v>
      </c>
      <c r="L7" s="1"/>
    </row>
    <row r="8" spans="1:12" ht="15">
      <c r="A8" s="3" t="s">
        <v>39</v>
      </c>
      <c r="B8" s="67" t="s">
        <v>69</v>
      </c>
      <c r="C8" s="58" t="s">
        <v>57</v>
      </c>
      <c r="D8" s="37">
        <v>4429900</v>
      </c>
      <c r="E8" s="91">
        <v>611</v>
      </c>
      <c r="F8" s="17">
        <v>212</v>
      </c>
      <c r="G8" s="22"/>
      <c r="H8" s="97"/>
      <c r="I8" s="97"/>
      <c r="J8" s="97"/>
      <c r="K8" s="97"/>
      <c r="L8" s="1"/>
    </row>
    <row r="9" spans="1:12" ht="15">
      <c r="A9" s="3" t="s">
        <v>5</v>
      </c>
      <c r="B9" s="67" t="s">
        <v>69</v>
      </c>
      <c r="C9" s="58" t="s">
        <v>57</v>
      </c>
      <c r="D9" s="37">
        <v>4429900</v>
      </c>
      <c r="E9" s="91">
        <v>611</v>
      </c>
      <c r="F9" s="17">
        <v>213</v>
      </c>
      <c r="G9" s="22">
        <f>H9+I9+J9+K9</f>
        <v>86.9</v>
      </c>
      <c r="H9" s="97">
        <v>21.4</v>
      </c>
      <c r="I9" s="97">
        <v>22</v>
      </c>
      <c r="J9" s="97">
        <v>22</v>
      </c>
      <c r="K9" s="97">
        <v>21.5</v>
      </c>
      <c r="L9" s="1"/>
    </row>
    <row r="10" spans="1:12" ht="15">
      <c r="A10" s="3" t="s">
        <v>9</v>
      </c>
      <c r="B10" s="67" t="s">
        <v>69</v>
      </c>
      <c r="C10" s="38" t="s">
        <v>57</v>
      </c>
      <c r="D10" s="37">
        <v>4429900</v>
      </c>
      <c r="E10" s="48" t="s">
        <v>93</v>
      </c>
      <c r="F10" s="17">
        <v>223</v>
      </c>
      <c r="G10" s="21">
        <f>H10+I10+J10+K10</f>
        <v>351</v>
      </c>
      <c r="H10" s="17">
        <v>87.8</v>
      </c>
      <c r="I10" s="17">
        <v>87.8</v>
      </c>
      <c r="J10" s="17">
        <v>87.7</v>
      </c>
      <c r="K10" s="17">
        <v>87.7</v>
      </c>
      <c r="L10" s="1"/>
    </row>
    <row r="11" spans="1:12" ht="15">
      <c r="A11" s="4" t="s">
        <v>10</v>
      </c>
      <c r="B11" s="67"/>
      <c r="C11" s="38"/>
      <c r="D11" s="37"/>
      <c r="E11" s="48"/>
      <c r="F11" s="17"/>
      <c r="G11" s="22"/>
      <c r="H11" s="17"/>
      <c r="I11" s="17"/>
      <c r="J11" s="17"/>
      <c r="K11" s="17"/>
      <c r="L11" s="1"/>
    </row>
    <row r="12" spans="1:12" ht="15">
      <c r="A12" s="4" t="s">
        <v>72</v>
      </c>
      <c r="B12" s="67"/>
      <c r="C12" s="38"/>
      <c r="D12" s="37"/>
      <c r="E12" s="48"/>
      <c r="F12" s="17"/>
      <c r="G12" s="22">
        <v>351</v>
      </c>
      <c r="H12" s="36">
        <v>87.7</v>
      </c>
      <c r="I12" s="36">
        <v>87.7</v>
      </c>
      <c r="J12" s="36">
        <v>87.7</v>
      </c>
      <c r="K12" s="36">
        <v>87.7</v>
      </c>
      <c r="L12" s="1"/>
    </row>
    <row r="13" spans="1:12" ht="15">
      <c r="A13" s="3" t="s">
        <v>11</v>
      </c>
      <c r="B13" s="67" t="s">
        <v>69</v>
      </c>
      <c r="C13" s="38" t="s">
        <v>57</v>
      </c>
      <c r="D13" s="37">
        <v>4429900</v>
      </c>
      <c r="E13" s="48" t="s">
        <v>93</v>
      </c>
      <c r="F13" s="17">
        <v>225</v>
      </c>
      <c r="G13" s="21">
        <v>5</v>
      </c>
      <c r="H13" s="17"/>
      <c r="I13" s="17">
        <v>2.5</v>
      </c>
      <c r="J13" s="17">
        <v>2.5</v>
      </c>
      <c r="K13" s="17"/>
      <c r="L13" s="1"/>
    </row>
    <row r="14" spans="1:12" ht="15">
      <c r="A14" s="4" t="s">
        <v>20</v>
      </c>
      <c r="B14" s="67"/>
      <c r="C14" s="38"/>
      <c r="D14" s="37"/>
      <c r="E14" s="48"/>
      <c r="F14" s="17"/>
      <c r="G14" s="22"/>
      <c r="H14" s="17"/>
      <c r="I14" s="17"/>
      <c r="J14" s="17"/>
      <c r="K14" s="17"/>
      <c r="L14" s="1"/>
    </row>
    <row r="15" spans="1:12" ht="15">
      <c r="A15" s="4" t="s">
        <v>13</v>
      </c>
      <c r="B15" s="67"/>
      <c r="C15" s="38"/>
      <c r="D15" s="37"/>
      <c r="E15" s="48"/>
      <c r="F15" s="17"/>
      <c r="G15" s="22">
        <v>5</v>
      </c>
      <c r="H15" s="17"/>
      <c r="I15" s="17">
        <v>2.5</v>
      </c>
      <c r="J15" s="17">
        <v>2.5</v>
      </c>
      <c r="K15" s="17"/>
      <c r="L15" s="1"/>
    </row>
    <row r="16" spans="1:12" ht="15">
      <c r="A16" s="3" t="s">
        <v>12</v>
      </c>
      <c r="B16" s="67" t="s">
        <v>69</v>
      </c>
      <c r="C16" s="38" t="s">
        <v>57</v>
      </c>
      <c r="D16" s="37">
        <v>4429900</v>
      </c>
      <c r="E16" s="48" t="s">
        <v>93</v>
      </c>
      <c r="F16" s="17">
        <v>226</v>
      </c>
      <c r="G16" s="22">
        <f>G17+G18+G19</f>
        <v>25</v>
      </c>
      <c r="H16" s="17">
        <f>H17+H19</f>
        <v>12.5</v>
      </c>
      <c r="I16" s="17"/>
      <c r="J16" s="17">
        <f>J17+J19</f>
        <v>12.5</v>
      </c>
      <c r="K16" s="17"/>
      <c r="L16" s="1"/>
    </row>
    <row r="17" spans="1:12" ht="15">
      <c r="A17" s="4" t="s">
        <v>14</v>
      </c>
      <c r="B17" s="67"/>
      <c r="C17" s="38"/>
      <c r="D17" s="37"/>
      <c r="E17" s="48"/>
      <c r="F17" s="17"/>
      <c r="G17" s="22">
        <f>H17+I17+J17+K17</f>
        <v>20</v>
      </c>
      <c r="H17" s="17">
        <v>10</v>
      </c>
      <c r="I17" s="17"/>
      <c r="J17" s="17">
        <v>10</v>
      </c>
      <c r="K17" s="17"/>
      <c r="L17" s="1"/>
    </row>
    <row r="18" spans="1:12" ht="15">
      <c r="A18" s="4" t="s">
        <v>22</v>
      </c>
      <c r="B18" s="67"/>
      <c r="C18" s="38"/>
      <c r="D18" s="37"/>
      <c r="E18" s="48"/>
      <c r="F18" s="17"/>
      <c r="G18" s="22"/>
      <c r="H18" s="17"/>
      <c r="I18" s="17"/>
      <c r="J18" s="17"/>
      <c r="K18" s="17"/>
      <c r="L18" s="1"/>
    </row>
    <row r="19" spans="1:12" ht="15">
      <c r="A19" s="4" t="s">
        <v>23</v>
      </c>
      <c r="B19" s="67"/>
      <c r="C19" s="38"/>
      <c r="D19" s="37"/>
      <c r="E19" s="48"/>
      <c r="F19" s="17"/>
      <c r="G19" s="22">
        <v>5</v>
      </c>
      <c r="H19" s="17">
        <v>2.5</v>
      </c>
      <c r="I19" s="17"/>
      <c r="J19" s="17">
        <v>2.5</v>
      </c>
      <c r="K19" s="36"/>
      <c r="L19" s="1"/>
    </row>
    <row r="20" spans="1:12" ht="15">
      <c r="A20" s="3" t="s">
        <v>26</v>
      </c>
      <c r="B20" s="67" t="s">
        <v>69</v>
      </c>
      <c r="C20" s="38" t="s">
        <v>57</v>
      </c>
      <c r="D20" s="37">
        <v>4429900</v>
      </c>
      <c r="E20" s="48" t="s">
        <v>93</v>
      </c>
      <c r="F20" s="17">
        <v>290</v>
      </c>
      <c r="G20" s="22">
        <f>G21</f>
        <v>5</v>
      </c>
      <c r="H20" s="17"/>
      <c r="I20" s="17">
        <f>I21</f>
        <v>2.5</v>
      </c>
      <c r="J20" s="17"/>
      <c r="K20" s="17">
        <f>K21</f>
        <v>2.5</v>
      </c>
      <c r="L20" s="1"/>
    </row>
    <row r="21" spans="1:12" ht="15">
      <c r="A21" s="4" t="s">
        <v>29</v>
      </c>
      <c r="B21" s="67"/>
      <c r="C21" s="38"/>
      <c r="D21" s="37"/>
      <c r="E21" s="48"/>
      <c r="F21" s="17"/>
      <c r="G21" s="22">
        <v>5</v>
      </c>
      <c r="H21" s="17"/>
      <c r="I21" s="17">
        <v>2.5</v>
      </c>
      <c r="K21" s="17">
        <v>2.5</v>
      </c>
      <c r="L21" s="1"/>
    </row>
    <row r="22" spans="1:12" ht="15">
      <c r="A22" s="3" t="s">
        <v>31</v>
      </c>
      <c r="B22" s="67" t="s">
        <v>69</v>
      </c>
      <c r="C22" s="38" t="s">
        <v>57</v>
      </c>
      <c r="D22" s="37">
        <v>4429900</v>
      </c>
      <c r="E22" s="48" t="s">
        <v>93</v>
      </c>
      <c r="F22" s="17">
        <v>340</v>
      </c>
      <c r="G22" s="21">
        <f>G23</f>
        <v>20</v>
      </c>
      <c r="H22" s="17">
        <f>H23</f>
        <v>5</v>
      </c>
      <c r="I22" s="17">
        <f>I23</f>
        <v>5</v>
      </c>
      <c r="J22" s="17">
        <f>J23</f>
        <v>5</v>
      </c>
      <c r="K22" s="17">
        <f>K23</f>
        <v>5</v>
      </c>
      <c r="L22" s="1"/>
    </row>
    <row r="23" spans="1:12" ht="15">
      <c r="A23" s="4" t="s">
        <v>35</v>
      </c>
      <c r="B23" s="36"/>
      <c r="C23" s="15"/>
      <c r="D23" s="15"/>
      <c r="E23" s="15"/>
      <c r="F23" s="17"/>
      <c r="G23" s="22">
        <v>20</v>
      </c>
      <c r="H23" s="17">
        <v>5</v>
      </c>
      <c r="I23" s="17">
        <v>5</v>
      </c>
      <c r="J23" s="17">
        <v>5</v>
      </c>
      <c r="K23" s="17">
        <v>5</v>
      </c>
      <c r="L23" s="1"/>
    </row>
    <row r="25" s="12" customFormat="1" ht="12.75">
      <c r="A25" s="49" t="s">
        <v>62</v>
      </c>
    </row>
    <row r="26" s="12" customFormat="1" ht="12.75">
      <c r="A26" s="49" t="s">
        <v>112</v>
      </c>
    </row>
  </sheetData>
  <sheetProtection/>
  <mergeCells count="3">
    <mergeCell ref="A2:K2"/>
    <mergeCell ref="A3:K3"/>
    <mergeCell ref="A4:K4"/>
  </mergeCells>
  <printOptions/>
  <pageMargins left="0.75" right="0.75" top="0.4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</sheetPr>
  <dimension ref="A2:L1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57421875" style="0" customWidth="1"/>
    <col min="2" max="2" width="5.140625" style="0" customWidth="1"/>
    <col min="3" max="3" width="4.7109375" style="0" customWidth="1"/>
    <col min="4" max="4" width="7.28125" style="0" customWidth="1"/>
    <col min="5" max="5" width="4.57421875" style="0" customWidth="1"/>
    <col min="6" max="6" width="5.7109375" style="0" customWidth="1"/>
    <col min="7" max="7" width="5.00390625" style="0" customWidth="1"/>
    <col min="8" max="8" width="6.421875" style="0" customWidth="1"/>
    <col min="9" max="10" width="7.00390625" style="0" customWidth="1"/>
    <col min="11" max="11" width="7.28125" style="0" customWidth="1"/>
  </cols>
  <sheetData>
    <row r="1" ht="16.5" customHeight="1"/>
    <row r="2" spans="1:11" ht="1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106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ht="15">
      <c r="A5" s="2"/>
      <c r="B5" s="5" t="s">
        <v>41</v>
      </c>
      <c r="C5" s="5" t="s">
        <v>42</v>
      </c>
      <c r="D5" s="5" t="s">
        <v>43</v>
      </c>
      <c r="E5" s="5" t="s">
        <v>44</v>
      </c>
      <c r="F5" s="19" t="s">
        <v>45</v>
      </c>
      <c r="G5" s="5" t="s">
        <v>46</v>
      </c>
      <c r="H5" s="17" t="s">
        <v>47</v>
      </c>
      <c r="I5" s="17" t="s">
        <v>48</v>
      </c>
      <c r="J5" s="17" t="s">
        <v>49</v>
      </c>
      <c r="K5" s="17" t="s">
        <v>50</v>
      </c>
      <c r="L5" s="1"/>
    </row>
    <row r="6" spans="1:12" s="13" customFormat="1" ht="15.75">
      <c r="A6" s="16" t="s">
        <v>36</v>
      </c>
      <c r="B6" s="9">
        <v>10</v>
      </c>
      <c r="C6" s="57" t="s">
        <v>57</v>
      </c>
      <c r="D6" s="14">
        <v>4910100</v>
      </c>
      <c r="E6" s="85">
        <v>321</v>
      </c>
      <c r="F6" s="45"/>
      <c r="G6" s="8">
        <v>105.2</v>
      </c>
      <c r="H6" s="45">
        <v>26.3</v>
      </c>
      <c r="I6" s="45">
        <v>26.3</v>
      </c>
      <c r="J6" s="45">
        <v>26.3</v>
      </c>
      <c r="K6" s="45">
        <v>26.3</v>
      </c>
      <c r="L6" s="46"/>
    </row>
    <row r="7" spans="1:12" s="13" customFormat="1" ht="22.5">
      <c r="A7" s="42" t="s">
        <v>25</v>
      </c>
      <c r="B7" s="9">
        <v>10</v>
      </c>
      <c r="C7" s="40" t="s">
        <v>57</v>
      </c>
      <c r="D7" s="14">
        <v>4910100</v>
      </c>
      <c r="E7" s="85">
        <v>321</v>
      </c>
      <c r="F7" s="45">
        <v>263</v>
      </c>
      <c r="G7" s="9">
        <v>105.2</v>
      </c>
      <c r="H7" s="45">
        <v>26.3</v>
      </c>
      <c r="I7" s="45">
        <v>26.3</v>
      </c>
      <c r="J7" s="45">
        <v>26.3</v>
      </c>
      <c r="K7" s="45">
        <v>26.3</v>
      </c>
      <c r="L7" s="46"/>
    </row>
    <row r="9" s="12" customFormat="1" ht="12.75">
      <c r="A9" s="49" t="s">
        <v>62</v>
      </c>
    </row>
    <row r="10" s="12" customFormat="1" ht="12.75">
      <c r="A10" s="49" t="s">
        <v>112</v>
      </c>
    </row>
  </sheetData>
  <sheetProtection/>
  <mergeCells count="3">
    <mergeCell ref="A2:K2"/>
    <mergeCell ref="A3:K3"/>
    <mergeCell ref="A4:K4"/>
  </mergeCells>
  <printOptions/>
  <pageMargins left="0.75" right="0.75" top="0.5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L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9.140625" style="0" customWidth="1"/>
    <col min="2" max="2" width="4.8515625" style="0" customWidth="1"/>
    <col min="3" max="3" width="3.8515625" style="0" customWidth="1"/>
    <col min="4" max="4" width="7.421875" style="0" customWidth="1"/>
    <col min="5" max="5" width="4.7109375" style="0" customWidth="1"/>
    <col min="6" max="7" width="6.00390625" style="0" customWidth="1"/>
    <col min="8" max="8" width="6.28125" style="0" customWidth="1"/>
    <col min="9" max="10" width="6.140625" style="0" customWidth="1"/>
    <col min="11" max="11" width="5.8515625" style="0" customWidth="1"/>
  </cols>
  <sheetData>
    <row r="1" ht="16.5" customHeight="1"/>
    <row r="2" spans="1:11" ht="15">
      <c r="A2" s="144" t="s">
        <v>114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4" t="s">
        <v>97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>
      <c r="A4" s="146" t="s">
        <v>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2" s="13" customFormat="1" ht="15">
      <c r="A5" s="43"/>
      <c r="B5" s="39" t="s">
        <v>41</v>
      </c>
      <c r="C5" s="39" t="s">
        <v>42</v>
      </c>
      <c r="D5" s="39" t="s">
        <v>43</v>
      </c>
      <c r="E5" s="39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s="13" customFormat="1" ht="15.75">
      <c r="A6" s="16" t="s">
        <v>36</v>
      </c>
      <c r="B6" s="38" t="s">
        <v>57</v>
      </c>
      <c r="C6" s="39" t="s">
        <v>58</v>
      </c>
      <c r="D6" s="14">
        <v>20300</v>
      </c>
      <c r="E6" s="14">
        <v>121</v>
      </c>
      <c r="F6" s="17"/>
      <c r="G6" s="126">
        <f>G7+G9</f>
        <v>577</v>
      </c>
      <c r="H6" s="45">
        <f>H7+H9</f>
        <v>144.25</v>
      </c>
      <c r="I6" s="45">
        <f>I7+I9</f>
        <v>144.25</v>
      </c>
      <c r="J6" s="45">
        <f>J7+J9</f>
        <v>144.25</v>
      </c>
      <c r="K6" s="45">
        <f>K7+K9</f>
        <v>144.25</v>
      </c>
      <c r="L6" s="46"/>
    </row>
    <row r="7" spans="1:12" ht="15">
      <c r="A7" s="3" t="s">
        <v>4</v>
      </c>
      <c r="B7" s="38" t="s">
        <v>57</v>
      </c>
      <c r="C7" s="39" t="s">
        <v>58</v>
      </c>
      <c r="D7" s="14">
        <v>20300</v>
      </c>
      <c r="E7" s="14">
        <v>121</v>
      </c>
      <c r="F7" s="17">
        <v>211</v>
      </c>
      <c r="G7" s="17">
        <v>443</v>
      </c>
      <c r="H7" s="17">
        <v>110.75</v>
      </c>
      <c r="I7" s="17">
        <v>110.75</v>
      </c>
      <c r="J7" s="17">
        <v>110.75</v>
      </c>
      <c r="K7" s="17">
        <v>110.75</v>
      </c>
      <c r="L7" s="1"/>
    </row>
    <row r="8" spans="1:12" ht="15">
      <c r="A8" s="3" t="s">
        <v>39</v>
      </c>
      <c r="B8" s="38" t="s">
        <v>57</v>
      </c>
      <c r="C8" s="39" t="s">
        <v>58</v>
      </c>
      <c r="D8" s="14">
        <v>20300</v>
      </c>
      <c r="E8" s="14">
        <v>121</v>
      </c>
      <c r="F8" s="17">
        <v>212</v>
      </c>
      <c r="G8" s="17"/>
      <c r="H8" s="17"/>
      <c r="I8" s="17"/>
      <c r="J8" s="17"/>
      <c r="K8" s="17"/>
      <c r="L8" s="1"/>
    </row>
    <row r="9" spans="1:12" ht="15">
      <c r="A9" s="3" t="s">
        <v>5</v>
      </c>
      <c r="B9" s="38" t="s">
        <v>57</v>
      </c>
      <c r="C9" s="39" t="s">
        <v>58</v>
      </c>
      <c r="D9" s="14">
        <v>20300</v>
      </c>
      <c r="E9" s="14">
        <v>121</v>
      </c>
      <c r="F9" s="17">
        <v>213</v>
      </c>
      <c r="G9" s="128">
        <v>134</v>
      </c>
      <c r="H9" s="17">
        <v>33.5</v>
      </c>
      <c r="I9" s="17">
        <v>33.5</v>
      </c>
      <c r="J9" s="17">
        <v>33.5</v>
      </c>
      <c r="K9" s="17">
        <v>33.5</v>
      </c>
      <c r="L9" s="1"/>
    </row>
    <row r="10" spans="1:12" ht="15">
      <c r="A10" s="109"/>
      <c r="B10" s="110"/>
      <c r="C10" s="111"/>
      <c r="D10" s="112"/>
      <c r="E10" s="112"/>
      <c r="F10" s="113"/>
      <c r="G10" s="113"/>
      <c r="H10" s="113"/>
      <c r="I10" s="113"/>
      <c r="J10" s="113"/>
      <c r="K10" s="113"/>
      <c r="L10" s="1"/>
    </row>
    <row r="11" spans="1:12" ht="15">
      <c r="A11" s="109"/>
      <c r="B11" s="110"/>
      <c r="C11" s="111"/>
      <c r="D11" s="112"/>
      <c r="E11" s="112"/>
      <c r="F11" s="113"/>
      <c r="G11" s="113"/>
      <c r="H11" s="113"/>
      <c r="I11" s="113"/>
      <c r="J11" s="113"/>
      <c r="K11" s="113"/>
      <c r="L11" s="1"/>
    </row>
    <row r="12" spans="1:12" ht="15">
      <c r="A12" s="109"/>
      <c r="B12" s="110"/>
      <c r="C12" s="111"/>
      <c r="D12" s="112"/>
      <c r="E12" s="112"/>
      <c r="F12" s="113"/>
      <c r="G12" s="113"/>
      <c r="H12" s="113"/>
      <c r="I12" s="113"/>
      <c r="J12" s="113"/>
      <c r="K12" s="113"/>
      <c r="L12" s="1"/>
    </row>
    <row r="14" s="12" customFormat="1" ht="15">
      <c r="A14" s="1" t="s">
        <v>62</v>
      </c>
    </row>
    <row r="15" s="12" customFormat="1" ht="15">
      <c r="A15" s="1" t="s">
        <v>113</v>
      </c>
    </row>
  </sheetData>
  <sheetProtection/>
  <mergeCells count="3"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L1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4.00390625" style="0" customWidth="1"/>
    <col min="2" max="2" width="5.00390625" style="0" customWidth="1"/>
    <col min="3" max="3" width="5.421875" style="0" customWidth="1"/>
    <col min="4" max="4" width="7.421875" style="0" customWidth="1"/>
    <col min="5" max="5" width="5.28125" style="0" customWidth="1"/>
    <col min="6" max="6" width="6.57421875" style="0" customWidth="1"/>
    <col min="7" max="7" width="6.28125" style="0" customWidth="1"/>
    <col min="8" max="8" width="6.421875" style="0" customWidth="1"/>
    <col min="9" max="9" width="5.8515625" style="0" customWidth="1"/>
    <col min="10" max="10" width="6.421875" style="0" customWidth="1"/>
    <col min="11" max="11" width="5.7109375" style="0" customWidth="1"/>
  </cols>
  <sheetData>
    <row r="1" spans="1:11" ht="15">
      <c r="A1" s="144" t="s">
        <v>114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">
      <c r="A2" s="144" t="s">
        <v>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6" t="s">
        <v>53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s="13" customFormat="1" ht="15">
      <c r="A4" s="43"/>
      <c r="B4" s="8" t="s">
        <v>41</v>
      </c>
      <c r="C4" s="8" t="s">
        <v>42</v>
      </c>
      <c r="D4" s="8" t="s">
        <v>43</v>
      </c>
      <c r="E4" s="8" t="s">
        <v>44</v>
      </c>
      <c r="F4" s="44" t="s">
        <v>45</v>
      </c>
      <c r="G4" s="8" t="s">
        <v>46</v>
      </c>
      <c r="H4" s="45" t="s">
        <v>47</v>
      </c>
      <c r="I4" s="45" t="s">
        <v>48</v>
      </c>
      <c r="J4" s="45" t="s">
        <v>49</v>
      </c>
      <c r="K4" s="45" t="s">
        <v>50</v>
      </c>
      <c r="L4" s="46"/>
    </row>
    <row r="5" spans="1:12" s="13" customFormat="1" ht="15.75">
      <c r="A5" s="16" t="s">
        <v>36</v>
      </c>
      <c r="B5" s="38" t="s">
        <v>57</v>
      </c>
      <c r="C5" s="39" t="s">
        <v>59</v>
      </c>
      <c r="D5" s="14">
        <v>20400</v>
      </c>
      <c r="E5" s="14">
        <v>121</v>
      </c>
      <c r="F5" s="17"/>
      <c r="G5" s="45">
        <f>G6+G8</f>
        <v>92</v>
      </c>
      <c r="H5" s="45">
        <f>H6+H8</f>
        <v>23</v>
      </c>
      <c r="I5" s="45">
        <f>I6+I8</f>
        <v>23</v>
      </c>
      <c r="J5" s="45">
        <f>J6+J8</f>
        <v>23</v>
      </c>
      <c r="K5" s="45">
        <f>K6+K8</f>
        <v>23</v>
      </c>
      <c r="L5" s="46"/>
    </row>
    <row r="6" spans="1:12" ht="15">
      <c r="A6" s="3" t="s">
        <v>4</v>
      </c>
      <c r="B6" s="38" t="s">
        <v>57</v>
      </c>
      <c r="C6" s="39" t="s">
        <v>59</v>
      </c>
      <c r="D6" s="14">
        <v>20400</v>
      </c>
      <c r="E6" s="14">
        <v>121</v>
      </c>
      <c r="F6" s="45">
        <v>211</v>
      </c>
      <c r="G6" s="128">
        <v>70</v>
      </c>
      <c r="H6" s="17">
        <v>17.5</v>
      </c>
      <c r="I6" s="17">
        <v>17.5</v>
      </c>
      <c r="J6" s="17">
        <v>17.5</v>
      </c>
      <c r="K6" s="17">
        <v>17.5</v>
      </c>
      <c r="L6" s="1"/>
    </row>
    <row r="7" spans="1:12" ht="15">
      <c r="A7" s="3" t="s">
        <v>39</v>
      </c>
      <c r="B7" s="38" t="s">
        <v>57</v>
      </c>
      <c r="C7" s="39" t="s">
        <v>59</v>
      </c>
      <c r="D7" s="14">
        <v>20400</v>
      </c>
      <c r="E7" s="14">
        <v>121</v>
      </c>
      <c r="F7" s="45">
        <v>212</v>
      </c>
      <c r="G7" s="17"/>
      <c r="H7" s="17"/>
      <c r="I7" s="17"/>
      <c r="J7" s="17"/>
      <c r="K7" s="17"/>
      <c r="L7" s="1"/>
    </row>
    <row r="8" spans="1:12" ht="15">
      <c r="A8" s="3" t="s">
        <v>5</v>
      </c>
      <c r="B8" s="38" t="s">
        <v>57</v>
      </c>
      <c r="C8" s="39" t="s">
        <v>59</v>
      </c>
      <c r="D8" s="14">
        <v>20400</v>
      </c>
      <c r="E8" s="14">
        <v>121</v>
      </c>
      <c r="F8" s="45">
        <v>213</v>
      </c>
      <c r="G8" s="17">
        <v>22</v>
      </c>
      <c r="H8" s="17">
        <v>5.5</v>
      </c>
      <c r="I8" s="17">
        <v>5.5</v>
      </c>
      <c r="J8" s="17">
        <v>5.5</v>
      </c>
      <c r="K8" s="17">
        <v>5.5</v>
      </c>
      <c r="L8" s="1"/>
    </row>
    <row r="9" spans="1:12" ht="15">
      <c r="A9" s="109"/>
      <c r="B9" s="110"/>
      <c r="C9" s="111"/>
      <c r="D9" s="112"/>
      <c r="E9" s="112"/>
      <c r="F9" s="115"/>
      <c r="G9" s="113"/>
      <c r="H9" s="113"/>
      <c r="I9" s="113"/>
      <c r="J9" s="113"/>
      <c r="K9" s="113"/>
      <c r="L9" s="1"/>
    </row>
    <row r="10" spans="1:12" ht="15">
      <c r="A10" s="109"/>
      <c r="B10" s="110"/>
      <c r="C10" s="111"/>
      <c r="D10" s="112"/>
      <c r="E10" s="112"/>
      <c r="F10" s="115"/>
      <c r="G10" s="113"/>
      <c r="H10" s="113"/>
      <c r="I10" s="113"/>
      <c r="J10" s="113"/>
      <c r="K10" s="113"/>
      <c r="L10" s="1"/>
    </row>
    <row r="11" spans="1:12" ht="15">
      <c r="A11" s="109"/>
      <c r="B11" s="110"/>
      <c r="C11" s="111"/>
      <c r="D11" s="112"/>
      <c r="E11" s="112"/>
      <c r="F11" s="115"/>
      <c r="G11" s="113"/>
      <c r="H11" s="113"/>
      <c r="I11" s="113"/>
      <c r="J11" s="113"/>
      <c r="K11" s="113"/>
      <c r="L11" s="1"/>
    </row>
    <row r="13" s="12" customFormat="1" ht="15.75">
      <c r="A13" s="114" t="s">
        <v>62</v>
      </c>
    </row>
    <row r="14" s="12" customFormat="1" ht="15.75">
      <c r="A14" s="114" t="s">
        <v>112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L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3.7109375" style="0" customWidth="1"/>
    <col min="2" max="2" width="5.421875" style="0" customWidth="1"/>
    <col min="3" max="3" width="5.28125" style="0" customWidth="1"/>
    <col min="4" max="4" width="7.8515625" style="0" customWidth="1"/>
    <col min="5" max="5" width="5.8515625" style="0" customWidth="1"/>
    <col min="6" max="7" width="6.140625" style="0" bestFit="1" customWidth="1"/>
    <col min="8" max="8" width="6.140625" style="0" customWidth="1"/>
    <col min="9" max="9" width="6.28125" style="0" customWidth="1"/>
    <col min="10" max="10" width="6.7109375" style="0" customWidth="1"/>
    <col min="11" max="11" width="7.140625" style="0" customWidth="1"/>
  </cols>
  <sheetData>
    <row r="1" ht="16.5" customHeight="1"/>
    <row r="2" spans="1:11" ht="15">
      <c r="A2" s="144" t="s">
        <v>114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4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>
      <c r="A4" s="146" t="s">
        <v>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s="13" customFormat="1" ht="15.75">
      <c r="A6" s="16" t="s">
        <v>36</v>
      </c>
      <c r="B6" s="38" t="s">
        <v>57</v>
      </c>
      <c r="C6" s="39" t="s">
        <v>60</v>
      </c>
      <c r="D6" s="14">
        <v>20400</v>
      </c>
      <c r="E6" s="14">
        <v>244</v>
      </c>
      <c r="F6" s="45"/>
      <c r="G6" s="45">
        <f>G7+G8+G9</f>
        <v>1156.5</v>
      </c>
      <c r="H6" s="45">
        <f>H7+H9</f>
        <v>285.1</v>
      </c>
      <c r="I6" s="45">
        <f>I7+I9</f>
        <v>285.1</v>
      </c>
      <c r="J6" s="45">
        <f>J7+J9+J8</f>
        <v>301.1</v>
      </c>
      <c r="K6" s="45">
        <f>K7+K9</f>
        <v>285.1</v>
      </c>
      <c r="L6" s="46"/>
    </row>
    <row r="7" spans="1:12" ht="15">
      <c r="A7" s="3" t="s">
        <v>4</v>
      </c>
      <c r="B7" s="38" t="s">
        <v>57</v>
      </c>
      <c r="C7" s="39" t="s">
        <v>60</v>
      </c>
      <c r="D7" s="14">
        <v>20400</v>
      </c>
      <c r="E7" s="14">
        <v>121</v>
      </c>
      <c r="F7" s="45">
        <v>211</v>
      </c>
      <c r="G7" s="126">
        <v>876</v>
      </c>
      <c r="H7" s="119">
        <v>219</v>
      </c>
      <c r="I7" s="119">
        <v>219</v>
      </c>
      <c r="J7" s="119">
        <v>219</v>
      </c>
      <c r="K7" s="119">
        <v>219</v>
      </c>
      <c r="L7" s="1"/>
    </row>
    <row r="8" spans="1:12" ht="15">
      <c r="A8" s="3" t="s">
        <v>39</v>
      </c>
      <c r="B8" s="38" t="s">
        <v>57</v>
      </c>
      <c r="C8" s="39" t="s">
        <v>60</v>
      </c>
      <c r="D8" s="14">
        <v>20400</v>
      </c>
      <c r="E8" s="14">
        <v>121</v>
      </c>
      <c r="F8" s="45">
        <v>212</v>
      </c>
      <c r="G8" s="45">
        <f>H8+I8+J8+K8</f>
        <v>16</v>
      </c>
      <c r="H8" s="119"/>
      <c r="I8" s="119"/>
      <c r="J8" s="119">
        <v>16</v>
      </c>
      <c r="K8" s="119"/>
      <c r="L8" s="1"/>
    </row>
    <row r="9" spans="1:12" ht="15">
      <c r="A9" s="3" t="s">
        <v>5</v>
      </c>
      <c r="B9" s="38" t="s">
        <v>57</v>
      </c>
      <c r="C9" s="39" t="s">
        <v>60</v>
      </c>
      <c r="D9" s="14">
        <v>20400</v>
      </c>
      <c r="E9" s="14">
        <v>121</v>
      </c>
      <c r="F9" s="45">
        <v>213</v>
      </c>
      <c r="G9" s="126">
        <v>264.5</v>
      </c>
      <c r="H9" s="119">
        <v>66.1</v>
      </c>
      <c r="I9" s="119">
        <v>66.1</v>
      </c>
      <c r="J9" s="119">
        <v>66.1</v>
      </c>
      <c r="K9" s="119">
        <v>66.1</v>
      </c>
      <c r="L9" s="1"/>
    </row>
    <row r="10" spans="1:12" ht="15">
      <c r="A10" s="109"/>
      <c r="B10" s="110"/>
      <c r="C10" s="111"/>
      <c r="D10" s="112"/>
      <c r="E10" s="112"/>
      <c r="F10" s="115"/>
      <c r="G10" s="115"/>
      <c r="H10" s="116"/>
      <c r="I10" s="116"/>
      <c r="J10" s="116"/>
      <c r="K10" s="116"/>
      <c r="L10" s="1"/>
    </row>
    <row r="11" spans="1:12" ht="15">
      <c r="A11" s="109"/>
      <c r="B11" s="110"/>
      <c r="C11" s="111"/>
      <c r="D11" s="112"/>
      <c r="E11" s="112"/>
      <c r="F11" s="115"/>
      <c r="G11" s="115"/>
      <c r="H11" s="116"/>
      <c r="I11" s="116"/>
      <c r="J11" s="116"/>
      <c r="K11" s="116"/>
      <c r="L11" s="1"/>
    </row>
    <row r="12" spans="1:12" ht="15">
      <c r="A12" s="109"/>
      <c r="B12" s="110"/>
      <c r="C12" s="111"/>
      <c r="D12" s="112"/>
      <c r="E12" s="112"/>
      <c r="F12" s="115"/>
      <c r="G12" s="115"/>
      <c r="H12" s="116"/>
      <c r="I12" s="116"/>
      <c r="J12" s="116"/>
      <c r="K12" s="116"/>
      <c r="L12" s="1"/>
    </row>
    <row r="14" s="12" customFormat="1" ht="15.75">
      <c r="A14" s="114" t="s">
        <v>62</v>
      </c>
    </row>
    <row r="15" s="12" customFormat="1" ht="15.75">
      <c r="A15" s="114" t="s">
        <v>112</v>
      </c>
    </row>
    <row r="16" ht="15.75">
      <c r="A16" s="117"/>
    </row>
  </sheetData>
  <sheetProtection/>
  <mergeCells count="3">
    <mergeCell ref="A2:K2"/>
    <mergeCell ref="A3:K3"/>
    <mergeCell ref="A4:K4"/>
  </mergeCells>
  <printOptions/>
  <pageMargins left="0.75" right="0.54" top="1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2:L2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28.8515625" style="0" customWidth="1"/>
    <col min="2" max="2" width="5.7109375" style="0" customWidth="1"/>
    <col min="3" max="3" width="5.28125" style="0" customWidth="1"/>
    <col min="4" max="4" width="8.00390625" style="0" customWidth="1"/>
    <col min="5" max="5" width="6.140625" style="0" customWidth="1"/>
    <col min="6" max="6" width="6.421875" style="0" customWidth="1"/>
    <col min="7" max="7" width="5.7109375" style="0" bestFit="1" customWidth="1"/>
    <col min="8" max="8" width="5.8515625" style="0" customWidth="1"/>
    <col min="9" max="9" width="6.28125" style="0" customWidth="1"/>
    <col min="10" max="10" width="6.00390625" style="0" customWidth="1"/>
    <col min="11" max="11" width="5.57421875" style="0" customWidth="1"/>
  </cols>
  <sheetData>
    <row r="1" ht="16.5" customHeight="1"/>
    <row r="2" spans="1:11" ht="1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100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s="13" customFormat="1" ht="15.75">
      <c r="A6" s="16" t="s">
        <v>36</v>
      </c>
      <c r="B6" s="38" t="s">
        <v>58</v>
      </c>
      <c r="C6" s="39" t="s">
        <v>59</v>
      </c>
      <c r="D6" s="40" t="s">
        <v>64</v>
      </c>
      <c r="E6" s="14">
        <v>530</v>
      </c>
      <c r="F6" s="45"/>
      <c r="G6" s="23">
        <f>G7+G8+G9+G10+G11+G14</f>
        <v>68.1</v>
      </c>
      <c r="H6" s="45">
        <v>17.02</v>
      </c>
      <c r="I6" s="45">
        <v>17.02</v>
      </c>
      <c r="J6" s="45">
        <v>17.02</v>
      </c>
      <c r="K6" s="54">
        <v>17.02</v>
      </c>
      <c r="L6" s="46"/>
    </row>
    <row r="7" spans="1:12" ht="15">
      <c r="A7" s="3" t="s">
        <v>4</v>
      </c>
      <c r="B7" s="38" t="s">
        <v>58</v>
      </c>
      <c r="C7" s="39" t="s">
        <v>59</v>
      </c>
      <c r="D7" s="40" t="s">
        <v>64</v>
      </c>
      <c r="E7" s="14">
        <v>530</v>
      </c>
      <c r="F7" s="45">
        <v>211</v>
      </c>
      <c r="G7" s="21">
        <v>51</v>
      </c>
      <c r="H7" s="97">
        <v>12.75</v>
      </c>
      <c r="I7" s="97">
        <v>12.75</v>
      </c>
      <c r="J7" s="97">
        <v>12.75</v>
      </c>
      <c r="K7" s="97">
        <v>12.75</v>
      </c>
      <c r="L7" s="1"/>
    </row>
    <row r="8" spans="1:12" ht="15">
      <c r="A8" s="3" t="s">
        <v>39</v>
      </c>
      <c r="B8" s="38" t="s">
        <v>58</v>
      </c>
      <c r="C8" s="39" t="s">
        <v>59</v>
      </c>
      <c r="D8" s="40" t="s">
        <v>64</v>
      </c>
      <c r="E8" s="14">
        <v>530</v>
      </c>
      <c r="F8" s="45">
        <v>212</v>
      </c>
      <c r="G8" s="21"/>
      <c r="H8" s="97"/>
      <c r="I8" s="97"/>
      <c r="J8" s="97"/>
      <c r="K8" s="97"/>
      <c r="L8" s="1"/>
    </row>
    <row r="9" spans="1:12" ht="15">
      <c r="A9" s="3" t="s">
        <v>5</v>
      </c>
      <c r="B9" s="38" t="s">
        <v>58</v>
      </c>
      <c r="C9" s="39" t="s">
        <v>59</v>
      </c>
      <c r="D9" s="40" t="s">
        <v>64</v>
      </c>
      <c r="E9" s="14">
        <v>530</v>
      </c>
      <c r="F9" s="45">
        <v>213</v>
      </c>
      <c r="G9" s="21">
        <v>12.1</v>
      </c>
      <c r="H9" s="97">
        <v>3.02</v>
      </c>
      <c r="I9" s="97">
        <v>3.02</v>
      </c>
      <c r="J9" s="97">
        <v>3.02</v>
      </c>
      <c r="K9" s="97">
        <v>3.02</v>
      </c>
      <c r="L9" s="1"/>
    </row>
    <row r="10" spans="1:12" ht="15">
      <c r="A10" s="3" t="s">
        <v>6</v>
      </c>
      <c r="B10" s="38" t="s">
        <v>58</v>
      </c>
      <c r="C10" s="39" t="s">
        <v>59</v>
      </c>
      <c r="D10" s="40" t="s">
        <v>64</v>
      </c>
      <c r="E10" s="14">
        <v>530</v>
      </c>
      <c r="F10" s="45">
        <v>221</v>
      </c>
      <c r="G10" s="21"/>
      <c r="H10" s="17"/>
      <c r="I10" s="17"/>
      <c r="J10" s="17"/>
      <c r="K10" s="17"/>
      <c r="L10" s="1"/>
    </row>
    <row r="11" spans="1:12" ht="15">
      <c r="A11" s="3" t="s">
        <v>7</v>
      </c>
      <c r="B11" s="38" t="s">
        <v>58</v>
      </c>
      <c r="C11" s="39" t="s">
        <v>59</v>
      </c>
      <c r="D11" s="40" t="s">
        <v>64</v>
      </c>
      <c r="E11" s="40" t="s">
        <v>89</v>
      </c>
      <c r="F11" s="45">
        <v>222</v>
      </c>
      <c r="G11" s="21"/>
      <c r="H11" s="17"/>
      <c r="I11" s="17"/>
      <c r="J11" s="17"/>
      <c r="K11" s="17"/>
      <c r="L11" s="1"/>
    </row>
    <row r="12" spans="1:12" ht="15">
      <c r="A12" s="4" t="s">
        <v>8</v>
      </c>
      <c r="B12" s="38"/>
      <c r="C12" s="39"/>
      <c r="D12" s="40"/>
      <c r="E12" s="40"/>
      <c r="F12" s="45"/>
      <c r="G12" s="21"/>
      <c r="H12" s="17"/>
      <c r="I12" s="17"/>
      <c r="J12" s="17"/>
      <c r="K12" s="17"/>
      <c r="L12" s="1"/>
    </row>
    <row r="13" spans="1:12" ht="15">
      <c r="A13" s="4" t="s">
        <v>40</v>
      </c>
      <c r="B13" s="38"/>
      <c r="C13" s="39"/>
      <c r="D13" s="40"/>
      <c r="E13" s="40"/>
      <c r="F13" s="45"/>
      <c r="G13" s="21"/>
      <c r="H13" s="17"/>
      <c r="I13" s="17"/>
      <c r="J13" s="17"/>
      <c r="K13" s="17"/>
      <c r="L13" s="1"/>
    </row>
    <row r="14" spans="1:12" ht="15">
      <c r="A14" s="3" t="s">
        <v>31</v>
      </c>
      <c r="B14" s="38" t="s">
        <v>58</v>
      </c>
      <c r="C14" s="39" t="s">
        <v>59</v>
      </c>
      <c r="D14" s="40" t="s">
        <v>64</v>
      </c>
      <c r="E14" s="40" t="s">
        <v>89</v>
      </c>
      <c r="F14" s="45">
        <v>340</v>
      </c>
      <c r="G14" s="21">
        <f>G15+G16+G17+G18</f>
        <v>5</v>
      </c>
      <c r="H14" s="17"/>
      <c r="I14" s="17"/>
      <c r="J14" s="17"/>
      <c r="K14" s="17"/>
      <c r="L14" s="1"/>
    </row>
    <row r="15" spans="1:12" ht="15">
      <c r="A15" s="4" t="s">
        <v>32</v>
      </c>
      <c r="B15" s="9"/>
      <c r="C15" s="9"/>
      <c r="D15" s="15"/>
      <c r="E15" s="15"/>
      <c r="F15" s="45"/>
      <c r="G15" s="21">
        <v>3</v>
      </c>
      <c r="H15" s="17">
        <v>1.5</v>
      </c>
      <c r="I15" s="17"/>
      <c r="J15" s="17">
        <v>1.5</v>
      </c>
      <c r="K15" s="17"/>
      <c r="L15" s="1"/>
    </row>
    <row r="16" spans="1:12" ht="15">
      <c r="A16" s="4" t="s">
        <v>33</v>
      </c>
      <c r="B16" s="9"/>
      <c r="C16" s="9"/>
      <c r="D16" s="15"/>
      <c r="E16" s="15"/>
      <c r="F16" s="17"/>
      <c r="G16" s="21"/>
      <c r="H16" s="17"/>
      <c r="I16" s="17"/>
      <c r="J16" s="17"/>
      <c r="K16" s="17"/>
      <c r="L16" s="1"/>
    </row>
    <row r="17" spans="1:12" ht="15">
      <c r="A17" s="4" t="s">
        <v>35</v>
      </c>
      <c r="B17" s="9"/>
      <c r="C17" s="9"/>
      <c r="D17" s="15"/>
      <c r="E17" s="15"/>
      <c r="F17" s="17"/>
      <c r="G17" s="21">
        <v>2</v>
      </c>
      <c r="H17" s="17">
        <v>0.5</v>
      </c>
      <c r="I17" s="17">
        <v>0.5</v>
      </c>
      <c r="J17" s="17">
        <v>0.5</v>
      </c>
      <c r="K17" s="17">
        <v>0.5</v>
      </c>
      <c r="L17" s="1"/>
    </row>
    <row r="18" spans="1:11" ht="15">
      <c r="A18" s="4" t="s">
        <v>34</v>
      </c>
      <c r="B18" s="9"/>
      <c r="C18" s="9"/>
      <c r="D18" s="15"/>
      <c r="E18" s="15"/>
      <c r="F18" s="18"/>
      <c r="G18" s="21"/>
      <c r="H18" s="55"/>
      <c r="I18" s="18"/>
      <c r="J18" s="18"/>
      <c r="K18" s="18"/>
    </row>
    <row r="20" s="12" customFormat="1" ht="12.75">
      <c r="A20" s="49" t="s">
        <v>62</v>
      </c>
    </row>
    <row r="21" s="12" customFormat="1" ht="12.75">
      <c r="A21" s="49" t="s">
        <v>112</v>
      </c>
    </row>
  </sheetData>
  <sheetProtection/>
  <mergeCells count="3">
    <mergeCell ref="A2:K2"/>
    <mergeCell ref="A3:K3"/>
    <mergeCell ref="A4:K4"/>
  </mergeCells>
  <printOptions/>
  <pageMargins left="0.75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2:L21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9.7109375" style="0" customWidth="1"/>
    <col min="2" max="2" width="5.57421875" style="0" customWidth="1"/>
    <col min="3" max="3" width="5.28125" style="0" customWidth="1"/>
    <col min="4" max="4" width="8.00390625" style="0" customWidth="1"/>
    <col min="5" max="5" width="5.7109375" style="0" customWidth="1"/>
    <col min="6" max="8" width="6.00390625" style="0" customWidth="1"/>
    <col min="9" max="9" width="7.00390625" style="0" customWidth="1"/>
    <col min="10" max="10" width="6.7109375" style="0" customWidth="1"/>
    <col min="11" max="11" width="6.57421875" style="0" customWidth="1"/>
  </cols>
  <sheetData>
    <row r="1" ht="16.5" customHeight="1"/>
    <row r="2" spans="1:11" ht="1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101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ht="15.75">
      <c r="A6" s="16" t="s">
        <v>36</v>
      </c>
      <c r="B6" s="38" t="s">
        <v>59</v>
      </c>
      <c r="C6" s="39" t="s">
        <v>65</v>
      </c>
      <c r="D6" s="14">
        <v>2180100</v>
      </c>
      <c r="E6" s="14">
        <v>244</v>
      </c>
      <c r="F6" s="45"/>
      <c r="G6" s="8">
        <f>G7+G11+G14</f>
        <v>30</v>
      </c>
      <c r="H6" s="17">
        <f>H10+H15+H17</f>
        <v>8</v>
      </c>
      <c r="I6" s="17">
        <f>I10+I15+I17</f>
        <v>7</v>
      </c>
      <c r="J6" s="17">
        <f>J10+J15+J17</f>
        <v>8</v>
      </c>
      <c r="K6" s="17">
        <f>K10+K15+K17</f>
        <v>7</v>
      </c>
      <c r="L6" s="1"/>
    </row>
    <row r="7" spans="1:12" ht="15">
      <c r="A7" s="3" t="s">
        <v>26</v>
      </c>
      <c r="B7" s="38" t="s">
        <v>59</v>
      </c>
      <c r="C7" s="39" t="s">
        <v>65</v>
      </c>
      <c r="D7" s="14">
        <v>2180100</v>
      </c>
      <c r="E7" s="14">
        <v>244</v>
      </c>
      <c r="F7" s="45">
        <v>290</v>
      </c>
      <c r="G7" s="10">
        <f>G8+G9+G10</f>
        <v>10</v>
      </c>
      <c r="H7" s="17"/>
      <c r="I7" s="17"/>
      <c r="J7" s="17"/>
      <c r="K7" s="17"/>
      <c r="L7" s="1"/>
    </row>
    <row r="8" spans="1:12" ht="15">
      <c r="A8" s="4" t="s">
        <v>27</v>
      </c>
      <c r="B8" s="38"/>
      <c r="C8" s="39"/>
      <c r="D8" s="40"/>
      <c r="E8" s="14"/>
      <c r="F8" s="45"/>
      <c r="G8" s="10"/>
      <c r="H8" s="17"/>
      <c r="I8" s="17"/>
      <c r="J8" s="17"/>
      <c r="K8" s="17"/>
      <c r="L8" s="1"/>
    </row>
    <row r="9" spans="1:12" ht="15">
      <c r="A9" s="4" t="s">
        <v>28</v>
      </c>
      <c r="B9" s="38"/>
      <c r="C9" s="39"/>
      <c r="D9" s="40"/>
      <c r="E9" s="14"/>
      <c r="F9" s="45"/>
      <c r="G9" s="10"/>
      <c r="H9" s="17"/>
      <c r="I9" s="17"/>
      <c r="J9" s="17"/>
      <c r="K9" s="17"/>
      <c r="L9" s="1"/>
    </row>
    <row r="10" spans="1:12" ht="15">
      <c r="A10" s="4" t="s">
        <v>29</v>
      </c>
      <c r="B10" s="38"/>
      <c r="C10" s="39"/>
      <c r="D10" s="40"/>
      <c r="E10" s="14"/>
      <c r="F10" s="45"/>
      <c r="G10" s="10">
        <v>10</v>
      </c>
      <c r="H10" s="17">
        <v>3</v>
      </c>
      <c r="I10" s="17">
        <v>2</v>
      </c>
      <c r="J10" s="17">
        <v>3</v>
      </c>
      <c r="K10" s="17">
        <v>2</v>
      </c>
      <c r="L10" s="1"/>
    </row>
    <row r="11" spans="1:12" ht="15">
      <c r="A11" s="3" t="s">
        <v>30</v>
      </c>
      <c r="B11" s="38" t="s">
        <v>59</v>
      </c>
      <c r="C11" s="39" t="s">
        <v>65</v>
      </c>
      <c r="D11" s="40">
        <v>2180100</v>
      </c>
      <c r="E11" s="14">
        <v>244</v>
      </c>
      <c r="F11" s="45">
        <v>310</v>
      </c>
      <c r="G11" s="10"/>
      <c r="H11" s="17"/>
      <c r="I11" s="17"/>
      <c r="J11" s="17"/>
      <c r="K11" s="17"/>
      <c r="L11" s="1"/>
    </row>
    <row r="12" spans="1:12" ht="15">
      <c r="A12" s="3" t="s">
        <v>51</v>
      </c>
      <c r="B12" s="38"/>
      <c r="C12" s="39"/>
      <c r="D12" s="40"/>
      <c r="E12" s="14"/>
      <c r="F12" s="45"/>
      <c r="G12" s="10"/>
      <c r="H12" s="17"/>
      <c r="I12" s="17"/>
      <c r="J12" s="17"/>
      <c r="K12" s="17"/>
      <c r="L12" s="1"/>
    </row>
    <row r="13" spans="1:12" ht="15">
      <c r="A13" s="3" t="s">
        <v>52</v>
      </c>
      <c r="B13" s="38"/>
      <c r="C13" s="39"/>
      <c r="D13" s="40"/>
      <c r="E13" s="14"/>
      <c r="F13" s="45"/>
      <c r="G13" s="10"/>
      <c r="H13" s="17"/>
      <c r="I13" s="17"/>
      <c r="J13" s="17"/>
      <c r="K13" s="17"/>
      <c r="L13" s="1"/>
    </row>
    <row r="14" spans="1:12" ht="15">
      <c r="A14" s="3" t="s">
        <v>31</v>
      </c>
      <c r="B14" s="38" t="s">
        <v>59</v>
      </c>
      <c r="C14" s="39" t="s">
        <v>65</v>
      </c>
      <c r="D14" s="40">
        <v>2180100</v>
      </c>
      <c r="E14" s="14">
        <v>244</v>
      </c>
      <c r="F14" s="45">
        <v>340</v>
      </c>
      <c r="G14" s="9">
        <f>G15+G16+G17+G18</f>
        <v>20</v>
      </c>
      <c r="H14" s="17"/>
      <c r="I14" s="17"/>
      <c r="J14" s="17"/>
      <c r="K14" s="17"/>
      <c r="L14" s="1"/>
    </row>
    <row r="15" spans="1:12" ht="15">
      <c r="A15" s="4" t="s">
        <v>32</v>
      </c>
      <c r="B15" s="9"/>
      <c r="C15" s="9"/>
      <c r="D15" s="15"/>
      <c r="E15" s="15"/>
      <c r="F15" s="45"/>
      <c r="G15" s="10">
        <v>10</v>
      </c>
      <c r="H15" s="17">
        <v>2.5</v>
      </c>
      <c r="I15" s="17">
        <v>2.5</v>
      </c>
      <c r="J15" s="17">
        <v>2.5</v>
      </c>
      <c r="K15" s="17">
        <v>2.5</v>
      </c>
      <c r="L15" s="1"/>
    </row>
    <row r="16" spans="1:12" ht="15">
      <c r="A16" s="4" t="s">
        <v>33</v>
      </c>
      <c r="B16" s="9"/>
      <c r="C16" s="9"/>
      <c r="D16" s="15"/>
      <c r="E16" s="15"/>
      <c r="F16" s="17"/>
      <c r="G16" s="10"/>
      <c r="H16" s="17"/>
      <c r="I16" s="17"/>
      <c r="J16" s="17"/>
      <c r="K16" s="17"/>
      <c r="L16" s="1"/>
    </row>
    <row r="17" spans="1:12" ht="15">
      <c r="A17" s="4" t="s">
        <v>35</v>
      </c>
      <c r="B17" s="9"/>
      <c r="C17" s="9"/>
      <c r="D17" s="15"/>
      <c r="E17" s="15"/>
      <c r="F17" s="17"/>
      <c r="G17" s="10">
        <v>10</v>
      </c>
      <c r="H17" s="17">
        <v>2.5</v>
      </c>
      <c r="I17" s="17">
        <v>2.5</v>
      </c>
      <c r="J17" s="17">
        <v>2.5</v>
      </c>
      <c r="K17" s="17">
        <v>2.5</v>
      </c>
      <c r="L17" s="1"/>
    </row>
    <row r="18" spans="1:11" ht="15">
      <c r="A18" s="4" t="s">
        <v>34</v>
      </c>
      <c r="B18" s="9"/>
      <c r="C18" s="9"/>
      <c r="D18" s="15"/>
      <c r="E18" s="15"/>
      <c r="F18" s="18"/>
      <c r="G18" s="10"/>
      <c r="H18" s="18"/>
      <c r="I18" s="18"/>
      <c r="J18" s="18"/>
      <c r="K18" s="18"/>
    </row>
    <row r="20" s="12" customFormat="1" ht="12.75">
      <c r="A20" s="49" t="s">
        <v>62</v>
      </c>
    </row>
    <row r="21" s="12" customFormat="1" ht="12.75">
      <c r="A21" s="49" t="s">
        <v>112</v>
      </c>
    </row>
  </sheetData>
  <sheetProtection/>
  <mergeCells count="3">
    <mergeCell ref="A2:K2"/>
    <mergeCell ref="A3:K3"/>
    <mergeCell ref="A4:K4"/>
  </mergeCells>
  <printOptions/>
  <pageMargins left="0.75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1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1.8515625" style="0" customWidth="1"/>
    <col min="2" max="2" width="6.57421875" style="0" customWidth="1"/>
    <col min="3" max="3" width="4.421875" style="0" customWidth="1"/>
    <col min="4" max="4" width="7.421875" style="0" customWidth="1"/>
    <col min="5" max="5" width="6.57421875" style="0" customWidth="1"/>
    <col min="6" max="6" width="6.140625" style="0" customWidth="1"/>
    <col min="7" max="7" width="5.8515625" style="0" customWidth="1"/>
    <col min="8" max="8" width="4.140625" style="0" customWidth="1"/>
    <col min="9" max="10" width="4.421875" style="0" customWidth="1"/>
    <col min="11" max="11" width="5.00390625" style="0" customWidth="1"/>
  </cols>
  <sheetData>
    <row r="1" spans="1:11" ht="15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102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s="13" customFormat="1" ht="15">
      <c r="A4" s="43"/>
      <c r="B4" s="8" t="s">
        <v>41</v>
      </c>
      <c r="C4" s="8" t="s">
        <v>42</v>
      </c>
      <c r="D4" s="8" t="s">
        <v>43</v>
      </c>
      <c r="E4" s="8" t="s">
        <v>44</v>
      </c>
      <c r="F4" s="44" t="s">
        <v>45</v>
      </c>
      <c r="G4" s="8" t="s">
        <v>46</v>
      </c>
      <c r="H4" s="45" t="s">
        <v>47</v>
      </c>
      <c r="I4" s="45" t="s">
        <v>48</v>
      </c>
      <c r="J4" s="45" t="s">
        <v>49</v>
      </c>
      <c r="K4" s="45" t="s">
        <v>50</v>
      </c>
      <c r="L4" s="46"/>
    </row>
    <row r="5" spans="1:12" ht="15.75">
      <c r="A5" s="16" t="s">
        <v>36</v>
      </c>
      <c r="B5" s="38" t="s">
        <v>59</v>
      </c>
      <c r="C5" s="8">
        <v>10</v>
      </c>
      <c r="D5" s="14">
        <v>2479900</v>
      </c>
      <c r="E5" s="57" t="s">
        <v>90</v>
      </c>
      <c r="F5" s="17"/>
      <c r="G5" s="8">
        <f>G6</f>
        <v>70</v>
      </c>
      <c r="H5" s="17">
        <f>H6</f>
        <v>8</v>
      </c>
      <c r="I5" s="17">
        <f>I6</f>
        <v>27</v>
      </c>
      <c r="J5" s="17">
        <f>J6</f>
        <v>27</v>
      </c>
      <c r="K5" s="17">
        <f>K6</f>
        <v>8</v>
      </c>
      <c r="L5" s="1"/>
    </row>
    <row r="6" spans="1:12" ht="15">
      <c r="A6" s="3" t="s">
        <v>31</v>
      </c>
      <c r="B6" s="38" t="s">
        <v>59</v>
      </c>
      <c r="C6" s="8">
        <v>10</v>
      </c>
      <c r="D6" s="14">
        <v>2479900</v>
      </c>
      <c r="E6" s="57" t="s">
        <v>90</v>
      </c>
      <c r="F6" s="45">
        <v>340</v>
      </c>
      <c r="G6" s="9">
        <f>G7+G8+G9+G10</f>
        <v>70</v>
      </c>
      <c r="H6" s="17">
        <f>H7+H8+H9</f>
        <v>8</v>
      </c>
      <c r="I6" s="17">
        <f>I7+I8+I9</f>
        <v>27</v>
      </c>
      <c r="J6" s="17">
        <f>J7+J8+J9</f>
        <v>27</v>
      </c>
      <c r="K6" s="17">
        <f>K7+K8+K9</f>
        <v>8</v>
      </c>
      <c r="L6" s="1"/>
    </row>
    <row r="7" spans="1:12" ht="15">
      <c r="A7" s="4" t="s">
        <v>32</v>
      </c>
      <c r="B7" s="9"/>
      <c r="C7" s="9"/>
      <c r="D7" s="15"/>
      <c r="E7" s="41"/>
      <c r="F7" s="17"/>
      <c r="G7" s="9">
        <f>H7+I7+J7+K7</f>
        <v>30</v>
      </c>
      <c r="H7" s="17">
        <v>5</v>
      </c>
      <c r="I7" s="17">
        <v>10</v>
      </c>
      <c r="J7" s="17">
        <v>10</v>
      </c>
      <c r="K7" s="17">
        <v>5</v>
      </c>
      <c r="L7" s="1"/>
    </row>
    <row r="8" spans="1:12" ht="15">
      <c r="A8" s="4" t="s">
        <v>70</v>
      </c>
      <c r="B8" s="9"/>
      <c r="C8" s="9"/>
      <c r="D8" s="15"/>
      <c r="E8" s="15"/>
      <c r="F8" s="17"/>
      <c r="G8" s="9">
        <f>H8+I8+J8+K8</f>
        <v>30</v>
      </c>
      <c r="H8" s="17">
        <v>2</v>
      </c>
      <c r="I8" s="17">
        <v>13</v>
      </c>
      <c r="J8" s="17">
        <v>13</v>
      </c>
      <c r="K8" s="17">
        <v>2</v>
      </c>
      <c r="L8" s="1"/>
    </row>
    <row r="9" spans="1:12" ht="15">
      <c r="A9" s="4" t="s">
        <v>35</v>
      </c>
      <c r="B9" s="9"/>
      <c r="C9" s="9"/>
      <c r="D9" s="15"/>
      <c r="E9" s="15"/>
      <c r="F9" s="17"/>
      <c r="G9" s="9">
        <f>H9+I9+J9+K9</f>
        <v>10</v>
      </c>
      <c r="H9" s="17">
        <v>1</v>
      </c>
      <c r="I9" s="17">
        <v>4</v>
      </c>
      <c r="J9" s="17">
        <v>4</v>
      </c>
      <c r="K9" s="17">
        <v>1</v>
      </c>
      <c r="L9" s="1"/>
    </row>
    <row r="10" spans="1:11" ht="15">
      <c r="A10" s="4" t="s">
        <v>34</v>
      </c>
      <c r="B10" s="9"/>
      <c r="C10" s="9"/>
      <c r="D10" s="15"/>
      <c r="E10" s="15"/>
      <c r="F10" s="18"/>
      <c r="G10" s="9">
        <f>H10+I10+J10+K10</f>
        <v>0</v>
      </c>
      <c r="H10" s="18"/>
      <c r="I10" s="18"/>
      <c r="J10" s="18"/>
      <c r="K10" s="18"/>
    </row>
    <row r="12" s="12" customFormat="1" ht="12.75">
      <c r="A12" s="49" t="s">
        <v>62</v>
      </c>
    </row>
    <row r="13" s="12" customFormat="1" ht="12.75">
      <c r="A13" s="49" t="s">
        <v>112</v>
      </c>
    </row>
  </sheetData>
  <sheetProtection/>
  <mergeCells count="3">
    <mergeCell ref="A1:K1"/>
    <mergeCell ref="A2:K2"/>
    <mergeCell ref="A3:K3"/>
  </mergeCells>
  <printOptions/>
  <pageMargins left="0.75" right="0.29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2:L11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28.00390625" style="0" customWidth="1"/>
    <col min="2" max="2" width="4.7109375" style="0" customWidth="1"/>
    <col min="3" max="3" width="4.57421875" style="0" customWidth="1"/>
    <col min="4" max="4" width="8.00390625" style="0" customWidth="1"/>
    <col min="5" max="6" width="7.7109375" style="0" customWidth="1"/>
    <col min="7" max="7" width="7.140625" style="0" customWidth="1"/>
    <col min="8" max="8" width="4.7109375" style="0" customWidth="1"/>
    <col min="9" max="9" width="5.00390625" style="0" customWidth="1"/>
    <col min="10" max="10" width="5.28125" style="0" customWidth="1"/>
    <col min="11" max="11" width="5.421875" style="0" customWidth="1"/>
  </cols>
  <sheetData>
    <row r="1" ht="16.5" customHeight="1"/>
    <row r="2" spans="1:11" ht="1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">
        <v>103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6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s="13" customFormat="1" ht="15">
      <c r="A5" s="43"/>
      <c r="B5" s="8" t="s">
        <v>41</v>
      </c>
      <c r="C5" s="8" t="s">
        <v>42</v>
      </c>
      <c r="D5" s="8" t="s">
        <v>43</v>
      </c>
      <c r="E5" s="8" t="s">
        <v>44</v>
      </c>
      <c r="F5" s="44" t="s">
        <v>45</v>
      </c>
      <c r="G5" s="8" t="s">
        <v>46</v>
      </c>
      <c r="H5" s="45" t="s">
        <v>47</v>
      </c>
      <c r="I5" s="45" t="s">
        <v>48</v>
      </c>
      <c r="J5" s="45" t="s">
        <v>49</v>
      </c>
      <c r="K5" s="45" t="s">
        <v>50</v>
      </c>
      <c r="L5" s="46"/>
    </row>
    <row r="6" spans="1:12" s="13" customFormat="1" ht="15.75">
      <c r="A6" s="16" t="s">
        <v>36</v>
      </c>
      <c r="B6" s="38" t="s">
        <v>59</v>
      </c>
      <c r="C6" s="8">
        <v>14</v>
      </c>
      <c r="D6" s="14">
        <v>2470000</v>
      </c>
      <c r="E6" s="57" t="s">
        <v>90</v>
      </c>
      <c r="F6" s="45"/>
      <c r="G6" s="8">
        <f>G7</f>
        <v>10</v>
      </c>
      <c r="H6" s="45">
        <f>H7</f>
        <v>2.5</v>
      </c>
      <c r="I6" s="45">
        <f aca="true" t="shared" si="0" ref="I6:K7">I7</f>
        <v>2.5</v>
      </c>
      <c r="J6" s="45">
        <f t="shared" si="0"/>
        <v>2.5</v>
      </c>
      <c r="K6" s="45">
        <f t="shared" si="0"/>
        <v>2.5</v>
      </c>
      <c r="L6" s="46"/>
    </row>
    <row r="7" spans="1:12" s="13" customFormat="1" ht="15">
      <c r="A7" s="3" t="s">
        <v>31</v>
      </c>
      <c r="B7" s="38" t="s">
        <v>59</v>
      </c>
      <c r="C7" s="8">
        <v>14</v>
      </c>
      <c r="D7" s="14">
        <v>2470000</v>
      </c>
      <c r="E7" s="14">
        <v>244</v>
      </c>
      <c r="F7" s="45">
        <v>340</v>
      </c>
      <c r="G7" s="9">
        <v>10</v>
      </c>
      <c r="H7" s="45">
        <f>H8</f>
        <v>2.5</v>
      </c>
      <c r="I7" s="45">
        <f t="shared" si="0"/>
        <v>2.5</v>
      </c>
      <c r="J7" s="45">
        <f t="shared" si="0"/>
        <v>2.5</v>
      </c>
      <c r="K7" s="45">
        <f t="shared" si="0"/>
        <v>2.5</v>
      </c>
      <c r="L7" s="46"/>
    </row>
    <row r="8" spans="1:12" ht="15">
      <c r="A8" s="4" t="s">
        <v>32</v>
      </c>
      <c r="B8" s="9"/>
      <c r="C8" s="9"/>
      <c r="D8" s="15"/>
      <c r="E8" s="15"/>
      <c r="F8" s="17"/>
      <c r="G8" s="10">
        <v>10</v>
      </c>
      <c r="H8" s="17">
        <v>2.5</v>
      </c>
      <c r="I8" s="17">
        <v>2.5</v>
      </c>
      <c r="J8" s="17">
        <v>2.5</v>
      </c>
      <c r="K8" s="17">
        <v>2.5</v>
      </c>
      <c r="L8" s="1"/>
    </row>
    <row r="10" s="12" customFormat="1" ht="12.75">
      <c r="A10" s="49" t="s">
        <v>62</v>
      </c>
    </row>
    <row r="11" s="12" customFormat="1" ht="12.75">
      <c r="A11" s="49" t="s">
        <v>112</v>
      </c>
    </row>
  </sheetData>
  <sheetProtection/>
  <mergeCells count="3">
    <mergeCell ref="A2:K2"/>
    <mergeCell ref="A3:K3"/>
    <mergeCell ref="A4:K4"/>
  </mergeCells>
  <printOptions/>
  <pageMargins left="0.75" right="0.34" top="0.5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L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6.421875" style="0" customWidth="1"/>
    <col min="2" max="2" width="5.00390625" style="0" customWidth="1"/>
    <col min="3" max="3" width="4.7109375" style="0" customWidth="1"/>
    <col min="4" max="4" width="7.57421875" style="0" customWidth="1"/>
    <col min="5" max="5" width="6.421875" style="0" customWidth="1"/>
    <col min="6" max="6" width="6.7109375" style="0" customWidth="1"/>
    <col min="7" max="7" width="5.28125" style="0" customWidth="1"/>
    <col min="8" max="8" width="6.7109375" style="0" customWidth="1"/>
    <col min="9" max="9" width="5.421875" style="0" customWidth="1"/>
    <col min="10" max="10" width="5.8515625" style="0" customWidth="1"/>
    <col min="11" max="11" width="6.140625" style="0" customWidth="1"/>
  </cols>
  <sheetData>
    <row r="1" spans="1:11" ht="15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s="13" customFormat="1" ht="15">
      <c r="A4" s="43"/>
      <c r="B4" s="8" t="s">
        <v>41</v>
      </c>
      <c r="C4" s="8" t="s">
        <v>42</v>
      </c>
      <c r="D4" s="8" t="s">
        <v>43</v>
      </c>
      <c r="E4" s="8" t="s">
        <v>44</v>
      </c>
      <c r="F4" s="44" t="s">
        <v>45</v>
      </c>
      <c r="G4" s="8" t="s">
        <v>46</v>
      </c>
      <c r="H4" s="45" t="s">
        <v>47</v>
      </c>
      <c r="I4" s="45" t="s">
        <v>48</v>
      </c>
      <c r="J4" s="45" t="s">
        <v>49</v>
      </c>
      <c r="K4" s="45" t="s">
        <v>50</v>
      </c>
      <c r="L4" s="46"/>
    </row>
    <row r="5" spans="1:12" s="13" customFormat="1" ht="15.75">
      <c r="A5" s="16" t="s">
        <v>36</v>
      </c>
      <c r="B5" s="38" t="s">
        <v>60</v>
      </c>
      <c r="C5" s="39" t="s">
        <v>65</v>
      </c>
      <c r="D5" s="14">
        <v>3150203</v>
      </c>
      <c r="E5" s="14">
        <v>244</v>
      </c>
      <c r="F5" s="45"/>
      <c r="G5" s="8">
        <f>G6+G10</f>
        <v>55</v>
      </c>
      <c r="H5" s="77">
        <v>13.75</v>
      </c>
      <c r="I5" s="77">
        <v>13.75</v>
      </c>
      <c r="J5" s="77">
        <v>13.75</v>
      </c>
      <c r="K5" s="77">
        <v>13.75</v>
      </c>
      <c r="L5" s="46"/>
    </row>
    <row r="6" spans="1:12" s="13" customFormat="1" ht="15">
      <c r="A6" s="3" t="s">
        <v>12</v>
      </c>
      <c r="B6" s="38" t="s">
        <v>60</v>
      </c>
      <c r="C6" s="39" t="s">
        <v>65</v>
      </c>
      <c r="D6" s="14">
        <v>3150203</v>
      </c>
      <c r="E6" s="14">
        <v>244</v>
      </c>
      <c r="F6" s="45">
        <v>226</v>
      </c>
      <c r="G6" s="9">
        <f>G9+G7+G8</f>
        <v>25</v>
      </c>
      <c r="H6" s="45">
        <v>6.25</v>
      </c>
      <c r="I6" s="45">
        <v>6.25</v>
      </c>
      <c r="J6" s="45">
        <v>6.25</v>
      </c>
      <c r="K6" s="45">
        <v>6.25</v>
      </c>
      <c r="L6" s="46"/>
    </row>
    <row r="7" spans="1:12" s="13" customFormat="1" ht="15">
      <c r="A7" s="4"/>
      <c r="B7" s="38"/>
      <c r="C7" s="39"/>
      <c r="D7" s="14"/>
      <c r="E7" s="14"/>
      <c r="F7" s="45"/>
      <c r="G7" s="10"/>
      <c r="H7" s="125"/>
      <c r="I7" s="125"/>
      <c r="J7" s="45"/>
      <c r="K7" s="45"/>
      <c r="L7" s="46"/>
    </row>
    <row r="8" spans="1:12" s="13" customFormat="1" ht="15">
      <c r="A8" s="4"/>
      <c r="B8" s="38"/>
      <c r="C8" s="39"/>
      <c r="D8" s="14"/>
      <c r="E8" s="14"/>
      <c r="F8" s="45"/>
      <c r="G8" s="10"/>
      <c r="H8" s="125"/>
      <c r="I8" s="125"/>
      <c r="J8" s="45"/>
      <c r="K8" s="45"/>
      <c r="L8" s="46"/>
    </row>
    <row r="9" spans="1:12" ht="15">
      <c r="A9" s="4" t="s">
        <v>23</v>
      </c>
      <c r="B9" s="38"/>
      <c r="C9" s="39"/>
      <c r="D9" s="14"/>
      <c r="E9" s="40"/>
      <c r="F9" s="45"/>
      <c r="G9" s="10">
        <f>H9+I9+J9+K9</f>
        <v>25</v>
      </c>
      <c r="H9" s="17">
        <v>6.25</v>
      </c>
      <c r="I9" s="17">
        <v>6.25</v>
      </c>
      <c r="J9" s="17">
        <v>6.25</v>
      </c>
      <c r="K9" s="17">
        <v>6.25</v>
      </c>
      <c r="L9" s="1"/>
    </row>
    <row r="10" spans="1:12" ht="15">
      <c r="A10" s="3" t="s">
        <v>31</v>
      </c>
      <c r="B10" s="38" t="s">
        <v>60</v>
      </c>
      <c r="C10" s="39" t="s">
        <v>65</v>
      </c>
      <c r="D10" s="14">
        <v>3150203</v>
      </c>
      <c r="E10" s="40" t="s">
        <v>90</v>
      </c>
      <c r="F10" s="45">
        <v>340</v>
      </c>
      <c r="G10" s="9">
        <f>G11</f>
        <v>30</v>
      </c>
      <c r="H10" s="17">
        <f>H11</f>
        <v>7.5</v>
      </c>
      <c r="I10" s="17">
        <f>I11</f>
        <v>7.5</v>
      </c>
      <c r="J10" s="17">
        <f>J11</f>
        <v>7.5</v>
      </c>
      <c r="K10" s="17">
        <f>K11</f>
        <v>7.5</v>
      </c>
      <c r="L10" s="1"/>
    </row>
    <row r="11" spans="1:12" ht="15">
      <c r="A11" s="4" t="s">
        <v>32</v>
      </c>
      <c r="B11" s="9"/>
      <c r="C11" s="9"/>
      <c r="D11" s="15"/>
      <c r="E11" s="41"/>
      <c r="F11" s="17"/>
      <c r="G11" s="10">
        <f>H11+I11+J11+K11</f>
        <v>30</v>
      </c>
      <c r="H11" s="17">
        <v>7.5</v>
      </c>
      <c r="I11" s="17">
        <v>7.5</v>
      </c>
      <c r="J11" s="17">
        <v>7.5</v>
      </c>
      <c r="K11" s="17">
        <v>7.5</v>
      </c>
      <c r="L11" s="1"/>
    </row>
    <row r="13" s="12" customFormat="1" ht="12.75">
      <c r="A13" s="49" t="s">
        <v>62</v>
      </c>
    </row>
    <row r="14" s="12" customFormat="1" ht="12.75">
      <c r="A14" s="49" t="s">
        <v>112</v>
      </c>
    </row>
  </sheetData>
  <sheetProtection/>
  <mergeCells count="3">
    <mergeCell ref="A1:K1"/>
    <mergeCell ref="A2:K2"/>
    <mergeCell ref="A3:K3"/>
  </mergeCells>
  <printOptions/>
  <pageMargins left="0.75" right="0.6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Детский сад "Малыш"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Саяна</dc:creator>
  <cp:keywords/>
  <dc:description/>
  <cp:lastModifiedBy>1</cp:lastModifiedBy>
  <cp:lastPrinted>2015-11-05T03:09:00Z</cp:lastPrinted>
  <dcterms:created xsi:type="dcterms:W3CDTF">2011-10-18T05:24:13Z</dcterms:created>
  <dcterms:modified xsi:type="dcterms:W3CDTF">2015-12-07T08:26:17Z</dcterms:modified>
  <cp:category/>
  <cp:version/>
  <cp:contentType/>
  <cp:contentStatus/>
</cp:coreProperties>
</file>