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3" sheetId="1" r:id="rId1"/>
    <sheet name="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<sst xmlns="http://schemas.openxmlformats.org/spreadsheetml/2006/main" count="723" uniqueCount="123">
  <si>
    <t xml:space="preserve">Распределение  бюджетных ассигнований </t>
  </si>
  <si>
    <t xml:space="preserve">по разделам, подразделам, целевым статьям и видам расходов   </t>
  </si>
  <si>
    <t xml:space="preserve"> классификации  расходов бюджета</t>
  </si>
  <si>
    <t>Наименование показателя</t>
  </si>
  <si>
    <t>Гл.распорядитель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</si>
  <si>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</si>
  <si>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</si>
  <si>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</si>
  <si>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</si>
  <si>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</si>
  <si>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</si>
  <si>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</si>
  <si>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</si>
  <si>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</si>
  <si>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</si>
  <si>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Выполнение функций  органами местного самоуправления</t>
  </si>
  <si>
    <t xml:space="preserve">Функционирование законодательных (представительных) органов </t>
  </si>
  <si>
    <t>03</t>
  </si>
  <si>
    <t>Функционирование  местной администрации</t>
  </si>
  <si>
    <t>04</t>
  </si>
  <si>
    <t xml:space="preserve">Руководство и управление в сфере установленных функций </t>
  </si>
  <si>
    <t>Аппарат администрации</t>
  </si>
  <si>
    <t>07</t>
  </si>
  <si>
    <t>Другие общегосударственные вопросы</t>
  </si>
  <si>
    <t>10</t>
  </si>
  <si>
    <t>Молодежная политика и оздоровление детей</t>
  </si>
  <si>
    <t>Социальная политика</t>
  </si>
  <si>
    <t>Пенсионное обеспечение</t>
  </si>
  <si>
    <t xml:space="preserve"> по разделам, подразделам,  целевым статьям</t>
  </si>
  <si>
    <t xml:space="preserve">и видам расходов классификации расходов бюджетов </t>
  </si>
  <si>
    <t>в ведомственной структуре расходов бюджета</t>
  </si>
  <si>
    <t>13</t>
  </si>
  <si>
    <t>Итого расходов: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</si>
  <si>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</si>
  <si>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</si>
  <si>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</si>
  <si>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320</t>
  </si>
  <si>
    <t>321</t>
  </si>
  <si>
    <t>Иные выплаты персоналу, за исключением фонда оплаты труда</t>
  </si>
  <si>
    <t>244</t>
  </si>
  <si>
    <t>120</t>
  </si>
  <si>
    <t>121</t>
  </si>
  <si>
    <t>122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</si>
  <si>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</si>
  <si>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</si>
  <si>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</si>
  <si>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</si>
  <si>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Доплаты к пенсиям муниципальным служащим</t>
  </si>
  <si>
    <t>"О бюджете сельского поселения</t>
  </si>
  <si>
    <t>сельского поселения "Алханай"</t>
  </si>
  <si>
    <t xml:space="preserve">«"Алханай"  на  2012 год»   </t>
  </si>
  <si>
    <t xml:space="preserve">от " 29  " декабря 2011 г.  № 29  </t>
  </si>
  <si>
    <t>Администрация сельского поселения "Алханай"</t>
  </si>
  <si>
    <t>Совет сельского поселения "Алханай"</t>
  </si>
  <si>
    <t>Глава сельского поселения "Алханай"</t>
  </si>
  <si>
    <t>802</t>
  </si>
  <si>
    <t>ПРИЛОЖЕНИЕ №4</t>
  </si>
  <si>
    <t>к Решению Совета сельского поселения</t>
  </si>
  <si>
    <t>242</t>
  </si>
  <si>
    <t>Коммунальные услуги</t>
  </si>
  <si>
    <t>Услуги связи</t>
  </si>
  <si>
    <t>000 00 20300</t>
  </si>
  <si>
    <t>000 00 20000</t>
  </si>
  <si>
    <t>000 00 20400</t>
  </si>
  <si>
    <t>000 00 92300</t>
  </si>
  <si>
    <t>000 00 49101</t>
  </si>
  <si>
    <t>Прочие услуги</t>
  </si>
  <si>
    <t>Услуги по содержанию имущества</t>
  </si>
  <si>
    <t>111</t>
  </si>
  <si>
    <t>000 00 21100</t>
  </si>
  <si>
    <t>000 00 51180</t>
  </si>
  <si>
    <t>000 00 43101</t>
  </si>
  <si>
    <t>Совет</t>
  </si>
  <si>
    <t>Оплата труда и начисления на выплаты по оплате труда</t>
  </si>
  <si>
    <t>129</t>
  </si>
  <si>
    <t>Заработная плата</t>
  </si>
  <si>
    <t>Начисления на выплаты по оплате труда</t>
  </si>
  <si>
    <t>119</t>
  </si>
  <si>
    <t>110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</si>
  <si>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</si>
  <si>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работы, услуги</t>
  </si>
  <si>
    <t>Оплата работ, услуг</t>
  </si>
  <si>
    <t>123</t>
  </si>
  <si>
    <t>000 00 00000</t>
  </si>
  <si>
    <t>247</t>
  </si>
  <si>
    <t>Сумма (тыс. рублей) на 2023 г</t>
  </si>
  <si>
    <t>План на 2024 г</t>
  </si>
  <si>
    <t>План на 2025 г</t>
  </si>
  <si>
    <t>ПРИЛОЖЕНИЕ №3</t>
  </si>
  <si>
    <t>Сумма (тыс. рублей) на 2023 год</t>
  </si>
  <si>
    <t>План на 2024 год</t>
  </si>
  <si>
    <t>План на 2025 год</t>
  </si>
  <si>
    <t>Перечисление другим бюджетам бюджетной системы РФ</t>
  </si>
  <si>
    <t>14</t>
  </si>
  <si>
    <t>000 00 44091</t>
  </si>
  <si>
    <t>540</t>
  </si>
  <si>
    <t xml:space="preserve">Увеличение материальных запасов 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</si>
  <si>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</si>
  <si>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</si>
  <si>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иных платежей</t>
  </si>
  <si>
    <t>Защита населения и территории ГО и ЧС</t>
  </si>
  <si>
    <t>Обеспечение пожарной безопасности</t>
  </si>
  <si>
    <t>Прочая закупка товаров, работ и услуг для муниципальных нужд</t>
  </si>
  <si>
    <t>09</t>
  </si>
  <si>
    <t>000 00 21801</t>
  </si>
  <si>
    <t>240</t>
  </si>
  <si>
    <t>000 00 24799</t>
  </si>
  <si>
    <t>Благоустройство</t>
  </si>
  <si>
    <t>05</t>
  </si>
  <si>
    <t>000 00 60005</t>
  </si>
  <si>
    <t>000 00 52106</t>
  </si>
  <si>
    <t>Обеспечение проведения выборов и референдумов</t>
  </si>
  <si>
    <t>0000002003</t>
  </si>
  <si>
    <t>880</t>
  </si>
  <si>
    <t>Дорожное хозяйство (дорожные фонды)</t>
  </si>
  <si>
    <t>Работы, услуги по содержанию имущества</t>
  </si>
  <si>
    <t>000 00 54790</t>
  </si>
  <si>
    <t>«Алханай»  на  2023 год и плановый период 2024 и 2025 годов»</t>
  </si>
  <si>
    <t>от  29  декабря 2022 г.  №  61»</t>
  </si>
  <si>
    <t xml:space="preserve">«О внесении изменений в решение Совета сельского поселения "Алханай" «Об утверждении бюджета сельского поселения </t>
  </si>
  <si>
    <t xml:space="preserve">от "  " июня 2023 г. № </t>
  </si>
  <si>
    <t>«О внесении изменений в Решение Совета сельского поселения "Алханай"«Об утверждении бюджета сельского поселения "Алханай"  на  2023 год</t>
  </si>
  <si>
    <t xml:space="preserve"> и плановый период 2024 и 2025 годов» от " 29" декабря 2022 г.  № 61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</si>
</sst>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(* #,##0.00_);_(* \(#,##0.00\);_(* &quot;-&quot;??_);_(@_)"/>
    <numFmt numFmtId="181" formatCode="_(* #,##0_);_(* \(#,##0\);_(* &quot;-&quot;??_);_(@_)"/>
    <numFmt numFmtId="182" formatCode="#,##0.0"/>
    <numFmt numFmtId="183" formatCode="_(&quot;$&quot;* #,##0.00_);_(&quot;$&quot;* \(#,##0.00\);_(&quot;$&quot;* &quot;-&quot;??_);_(@_)"/>
    <numFmt numFmtId="184" formatCode="#,##0.0_ ;\-#,##0.0\ "/>
    <numFmt numFmtId="185" formatCode="[$-FC19]d\ mmmm\ yyyy\ &quot;г.&quot;"/>
    <numFmt numFmtId="186" formatCode="0.0"/>
    <numFmt numFmtId="187" formatCode="#,##0.00\ &quot;₽&quot;"/>
    <numFmt numFmtId="188" formatCode="0.000"/>
  </numFmts>
  <fonts count="48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3" applyFont="1" applyFill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53" applyFont="1" applyFill="1" applyBorder="1" applyAlignment="1">
      <alignment vertical="justify"/>
      <protection/>
    </xf>
    <xf numFmtId="0" fontId="6" fillId="0" borderId="0" xfId="53" applyFont="1" applyFill="1" applyBorder="1" applyAlignment="1">
      <alignment vertical="justify" wrapText="1"/>
      <protection/>
    </xf>
    <xf numFmtId="0" fontId="6" fillId="0" borderId="0" xfId="53" applyFont="1" applyFill="1" applyBorder="1" applyAlignment="1">
      <alignment horizontal="center" vertical="justify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0" fontId="6" fillId="0" borderId="0" xfId="53" applyFont="1" applyFill="1" applyBorder="1" applyAlignment="1">
      <alignment vertical="center"/>
      <protection/>
    </xf>
    <xf numFmtId="181" fontId="6" fillId="0" borderId="0" xfId="61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9" fontId="0" fillId="0" borderId="0" xfId="58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43" applyNumberFormat="1" applyFont="1" applyBorder="1" applyAlignment="1">
      <alignment horizontal="center" vertical="center"/>
    </xf>
    <xf numFmtId="181" fontId="6" fillId="0" borderId="0" xfId="61" applyNumberFormat="1" applyFont="1" applyFill="1" applyBorder="1" applyAlignment="1">
      <alignment horizontal="center" vertical="center"/>
    </xf>
    <xf numFmtId="182" fontId="4" fillId="0" borderId="11" xfId="53" applyNumberFormat="1" applyFont="1" applyFill="1" applyBorder="1" applyAlignment="1">
      <alignment horizontal="center" vertical="center" wrapText="1"/>
      <protection/>
    </xf>
    <xf numFmtId="182" fontId="1" fillId="0" borderId="11" xfId="53" applyNumberFormat="1" applyFont="1" applyFill="1" applyBorder="1" applyAlignment="1">
      <alignment horizontal="center" vertical="center" wrapText="1"/>
      <protection/>
    </xf>
    <xf numFmtId="182" fontId="1" fillId="0" borderId="11" xfId="43" applyNumberFormat="1" applyFont="1" applyBorder="1" applyAlignment="1">
      <alignment horizontal="center" vertical="center"/>
    </xf>
    <xf numFmtId="49" fontId="4" fillId="32" borderId="11" xfId="53" applyNumberFormat="1" applyFont="1" applyFill="1" applyBorder="1" applyAlignment="1">
      <alignment horizontal="center" vertical="center" wrapText="1"/>
      <protection/>
    </xf>
    <xf numFmtId="182" fontId="4" fillId="32" borderId="11" xfId="53" applyNumberFormat="1" applyFont="1" applyFill="1" applyBorder="1" applyAlignment="1">
      <alignment horizontal="center" vertical="center" wrapText="1"/>
      <protection/>
    </xf>
    <xf numFmtId="182" fontId="2" fillId="0" borderId="0" xfId="53" applyNumberFormat="1" applyFont="1" applyFill="1">
      <alignment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vertical="justify"/>
      <protection/>
    </xf>
    <xf numFmtId="180" fontId="6" fillId="0" borderId="0" xfId="61" applyNumberFormat="1" applyFont="1" applyFill="1" applyAlignment="1">
      <alignment horizontal="center" vertical="center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11" fillId="0" borderId="0" xfId="53" applyFont="1" applyFill="1" applyAlignment="1">
      <alignment vertical="justify"/>
      <protection/>
    </xf>
    <xf numFmtId="0" fontId="11" fillId="0" borderId="0" xfId="53" applyFont="1" applyFill="1" applyAlignment="1">
      <alignment vertical="center"/>
      <protection/>
    </xf>
    <xf numFmtId="180" fontId="11" fillId="0" borderId="0" xfId="61" applyNumberFormat="1" applyFont="1" applyFill="1" applyAlignment="1">
      <alignment horizontal="center" vertical="center"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49" fontId="4" fillId="34" borderId="11" xfId="53" applyNumberFormat="1" applyFont="1" applyFill="1" applyBorder="1" applyAlignment="1">
      <alignment horizontal="center" vertical="center" wrapText="1"/>
      <protection/>
    </xf>
    <xf numFmtId="182" fontId="4" fillId="34" borderId="11" xfId="53" applyNumberFormat="1" applyFont="1" applyFill="1" applyBorder="1" applyAlignment="1">
      <alignment horizontal="center" vertical="center" wrapText="1"/>
      <protection/>
    </xf>
    <xf numFmtId="49" fontId="1" fillId="34" borderId="11" xfId="53" applyNumberFormat="1" applyFont="1" applyFill="1" applyBorder="1" applyAlignment="1">
      <alignment horizontal="center" vertical="center" wrapText="1"/>
      <protection/>
    </xf>
    <xf numFmtId="49" fontId="4" fillId="34" borderId="11" xfId="43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182" fontId="4" fillId="34" borderId="11" xfId="43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6" fillId="34" borderId="11" xfId="53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35" borderId="11" xfId="53" applyFont="1" applyFill="1" applyBorder="1">
      <alignment/>
      <protection/>
    </xf>
    <xf numFmtId="181" fontId="6" fillId="0" borderId="11" xfId="61" applyNumberFormat="1" applyFont="1" applyFill="1" applyBorder="1" applyAlignment="1">
      <alignment vertical="center"/>
    </xf>
    <xf numFmtId="0" fontId="6" fillId="0" borderId="11" xfId="53" applyFont="1" applyFill="1" applyBorder="1" applyAlignment="1">
      <alignment vertical="center"/>
      <protection/>
    </xf>
    <xf numFmtId="49" fontId="6" fillId="35" borderId="11" xfId="53" applyNumberFormat="1" applyFont="1" applyFill="1" applyBorder="1" applyAlignment="1">
      <alignment horizontal="center" vertical="center" wrapText="1"/>
      <protection/>
    </xf>
    <xf numFmtId="181" fontId="6" fillId="35" borderId="11" xfId="61" applyNumberFormat="1" applyFont="1" applyFill="1" applyBorder="1" applyAlignment="1">
      <alignment vertical="center"/>
    </xf>
    <xf numFmtId="0" fontId="1" fillId="0" borderId="11" xfId="53" applyFont="1" applyFill="1" applyBorder="1" applyAlignment="1">
      <alignment horizontal="center" vertical="justify" wrapText="1"/>
      <protection/>
    </xf>
    <xf numFmtId="0" fontId="1" fillId="0" borderId="11" xfId="53" applyFont="1" applyFill="1" applyBorder="1" applyAlignment="1">
      <alignment horizontal="center" wrapText="1"/>
      <protection/>
    </xf>
    <xf numFmtId="0" fontId="6" fillId="0" borderId="11" xfId="53" applyFont="1" applyFill="1" applyBorder="1" applyAlignment="1">
      <alignment horizontal="center" wrapText="1"/>
      <protection/>
    </xf>
    <xf numFmtId="49" fontId="6" fillId="0" borderId="11" xfId="53" applyNumberFormat="1" applyFont="1" applyFill="1" applyBorder="1" applyAlignment="1">
      <alignment horizontal="center" wrapText="1"/>
      <protection/>
    </xf>
    <xf numFmtId="186" fontId="1" fillId="0" borderId="11" xfId="53" applyNumberFormat="1" applyFont="1" applyFill="1" applyBorder="1" applyAlignment="1">
      <alignment horizontal="center" wrapText="1"/>
      <protection/>
    </xf>
    <xf numFmtId="182" fontId="4" fillId="0" borderId="11" xfId="43" applyNumberFormat="1" applyFont="1" applyFill="1" applyBorder="1" applyAlignment="1">
      <alignment horizontal="center" vertical="center"/>
    </xf>
    <xf numFmtId="182" fontId="6" fillId="0" borderId="11" xfId="53" applyNumberFormat="1" applyFont="1" applyFill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182" fontId="1" fillId="0" borderId="11" xfId="43" applyNumberFormat="1" applyFont="1" applyFill="1" applyBorder="1" applyAlignment="1">
      <alignment horizontal="center" vertical="center"/>
    </xf>
    <xf numFmtId="4" fontId="1" fillId="0" borderId="11" xfId="43" applyNumberFormat="1" applyFont="1" applyFill="1" applyBorder="1" applyAlignment="1">
      <alignment horizontal="center" vertical="center"/>
    </xf>
    <xf numFmtId="4" fontId="4" fillId="34" borderId="11" xfId="43" applyNumberFormat="1" applyFont="1" applyFill="1" applyBorder="1" applyAlignment="1">
      <alignment horizontal="center" vertical="center"/>
    </xf>
    <xf numFmtId="4" fontId="4" fillId="32" borderId="11" xfId="53" applyNumberFormat="1" applyFont="1" applyFill="1" applyBorder="1" applyAlignment="1">
      <alignment horizontal="center" vertical="center" wrapText="1"/>
      <protection/>
    </xf>
    <xf numFmtId="4" fontId="1" fillId="0" borderId="11" xfId="43" applyNumberFormat="1" applyFont="1" applyBorder="1" applyAlignment="1">
      <alignment horizontal="center" vertical="center"/>
    </xf>
    <xf numFmtId="0" fontId="12" fillId="32" borderId="11" xfId="53" applyFont="1" applyFill="1" applyBorder="1" applyAlignment="1">
      <alignment horizontal="left" vertical="center" wrapText="1"/>
      <protection/>
    </xf>
    <xf numFmtId="0" fontId="12" fillId="34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6" xfId="61" applyNumberFormat="1" applyFont="1" applyFill="1" applyBorder="1" applyAlignment="1">
      <alignment horizontal="left" vertical="center" wrapText="1"/>
    </xf>
    <xf numFmtId="0" fontId="6" fillId="0" borderId="11" xfId="61" applyNumberFormat="1" applyFont="1" applyFill="1" applyBorder="1" applyAlignment="1">
      <alignment vertical="center" wrapText="1"/>
    </xf>
    <xf numFmtId="0" fontId="12" fillId="33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wrapText="1"/>
      <protection/>
    </xf>
    <xf numFmtId="0" fontId="6" fillId="0" borderId="11" xfId="53" applyFont="1" applyFill="1" applyBorder="1" applyAlignment="1">
      <alignment horizontal="left" wrapText="1"/>
      <protection/>
    </xf>
    <xf numFmtId="0" fontId="12" fillId="34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61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 shrinkToFit="1"/>
    </xf>
    <xf numFmtId="0" fontId="12" fillId="0" borderId="1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justify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center" vertical="justify"/>
    </xf>
    <xf numFmtId="181" fontId="1" fillId="0" borderId="11" xfId="61" applyNumberFormat="1" applyFont="1" applyFill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left" vertical="center" wrapText="1"/>
    </xf>
    <xf numFmtId="0" fontId="6" fillId="0" borderId="16" xfId="61" applyNumberFormat="1" applyFont="1" applyFill="1" applyBorder="1" applyAlignment="1">
      <alignment horizontal="left" vertical="center" wrapText="1"/>
    </xf>
    <xf numFmtId="0" fontId="6" fillId="0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="90" zoomScaleSheetLayoutView="90" zoomScalePageLayoutView="0" workbookViewId="0" topLeftCell="A88">
      <selection activeCell="A21" sqref="A21"/>
    </sheetView>
  </sheetViews>
  <sheetFormatPr defaultColWidth="9.00390625" defaultRowHeight="12.75"/>
  <cols>
    <col min="1" max="1" width="65.625" style="38" customWidth="1"/>
    <col min="2" max="2" width="10.375" style="39" customWidth="1"/>
    <col min="3" max="3" width="6.375" style="39" customWidth="1"/>
    <col min="4" max="4" width="9.00390625" style="39" customWidth="1"/>
    <col min="5" max="5" width="14.25390625" style="39" customWidth="1"/>
    <col min="6" max="6" width="8.625" style="39" customWidth="1"/>
    <col min="7" max="7" width="12.625" style="40" customWidth="1"/>
    <col min="8" max="8" width="11.00390625" style="2" customWidth="1"/>
    <col min="9" max="9" width="9.625" style="2" customWidth="1"/>
    <col min="10" max="16384" width="9.125" style="2" customWidth="1"/>
  </cols>
  <sheetData>
    <row r="1" spans="1:7" ht="15.75">
      <c r="A1" s="33"/>
      <c r="B1" s="95" t="s">
        <v>88</v>
      </c>
      <c r="C1" s="95"/>
      <c r="D1" s="95"/>
      <c r="E1" s="95"/>
      <c r="F1" s="95"/>
      <c r="G1" s="95"/>
    </row>
    <row r="2" spans="1:8" ht="15.75">
      <c r="A2" s="15"/>
      <c r="B2" s="96" t="s">
        <v>57</v>
      </c>
      <c r="C2" s="96"/>
      <c r="D2" s="96"/>
      <c r="E2" s="96"/>
      <c r="F2" s="96"/>
      <c r="G2" s="96"/>
      <c r="H2" s="4"/>
    </row>
    <row r="3" spans="1:8" ht="15.75" customHeight="1" hidden="1">
      <c r="A3" s="15"/>
      <c r="B3" s="97" t="s">
        <v>48</v>
      </c>
      <c r="C3" s="97"/>
      <c r="D3" s="97"/>
      <c r="E3" s="97"/>
      <c r="F3" s="97"/>
      <c r="G3" s="97"/>
      <c r="H3" s="4"/>
    </row>
    <row r="4" spans="1:8" ht="15.75" customHeight="1" hidden="1">
      <c r="A4" s="15"/>
      <c r="B4" s="97" t="s">
        <v>50</v>
      </c>
      <c r="C4" s="97"/>
      <c r="D4" s="97"/>
      <c r="E4" s="97"/>
      <c r="F4" s="97"/>
      <c r="G4" s="97"/>
      <c r="H4" s="3"/>
    </row>
    <row r="5" spans="1:8" ht="15.75" customHeight="1" hidden="1">
      <c r="A5" s="15"/>
      <c r="B5" s="19" t="s">
        <v>51</v>
      </c>
      <c r="C5" s="19"/>
      <c r="D5" s="19"/>
      <c r="E5" s="19"/>
      <c r="F5" s="19"/>
      <c r="G5" s="20"/>
      <c r="H5" s="3"/>
    </row>
    <row r="6" spans="1:8" ht="15.75" customHeight="1" hidden="1">
      <c r="A6" s="15"/>
      <c r="B6" s="19"/>
      <c r="C6" s="19"/>
      <c r="D6" s="19"/>
      <c r="E6" s="19"/>
      <c r="F6" s="19"/>
      <c r="G6" s="20"/>
      <c r="H6" s="3"/>
    </row>
    <row r="7" spans="1:7" ht="35.25" customHeight="1">
      <c r="A7" s="15"/>
      <c r="B7" s="94" t="s">
        <v>119</v>
      </c>
      <c r="C7" s="94"/>
      <c r="D7" s="94"/>
      <c r="E7" s="94"/>
      <c r="F7" s="94"/>
      <c r="G7" s="94"/>
    </row>
    <row r="8" spans="1:7" ht="15.75" customHeight="1">
      <c r="A8" s="15"/>
      <c r="B8" s="94" t="s">
        <v>117</v>
      </c>
      <c r="C8" s="94"/>
      <c r="D8" s="94"/>
      <c r="E8" s="94"/>
      <c r="F8" s="94"/>
      <c r="G8" s="94"/>
    </row>
    <row r="9" spans="1:7" ht="15.75" customHeight="1">
      <c r="A9" s="15"/>
      <c r="B9" s="19" t="s">
        <v>118</v>
      </c>
      <c r="C9" s="19"/>
      <c r="D9" s="19"/>
      <c r="E9" s="19"/>
      <c r="F9" s="19"/>
      <c r="G9" s="25"/>
    </row>
    <row r="10" spans="1:7" ht="15.75" customHeight="1">
      <c r="A10" s="15"/>
      <c r="B10" s="98" t="s">
        <v>120</v>
      </c>
      <c r="C10" s="98"/>
      <c r="D10" s="98"/>
      <c r="E10" s="98"/>
      <c r="F10" s="98"/>
      <c r="G10" s="98"/>
    </row>
    <row r="11" spans="1:7" ht="15.75" customHeight="1">
      <c r="A11" s="15"/>
      <c r="B11" s="19"/>
      <c r="C11" s="19"/>
      <c r="D11" s="19"/>
      <c r="E11" s="19"/>
      <c r="F11" s="19"/>
      <c r="G11" s="25"/>
    </row>
    <row r="12" spans="1:7" ht="16.5" customHeight="1">
      <c r="A12" s="87" t="s">
        <v>0</v>
      </c>
      <c r="B12" s="87"/>
      <c r="C12" s="87"/>
      <c r="D12" s="87"/>
      <c r="E12" s="87"/>
      <c r="F12" s="87"/>
      <c r="G12" s="87"/>
    </row>
    <row r="13" spans="1:7" ht="16.5" customHeight="1">
      <c r="A13" s="87" t="s">
        <v>1</v>
      </c>
      <c r="B13" s="87"/>
      <c r="C13" s="87"/>
      <c r="D13" s="87"/>
      <c r="E13" s="87"/>
      <c r="F13" s="87"/>
      <c r="G13" s="87"/>
    </row>
    <row r="14" spans="1:7" ht="16.5" customHeight="1">
      <c r="A14" s="87" t="s">
        <v>2</v>
      </c>
      <c r="B14" s="87"/>
      <c r="C14" s="87"/>
      <c r="D14" s="87"/>
      <c r="E14" s="87"/>
      <c r="F14" s="87"/>
      <c r="G14" s="87"/>
    </row>
    <row r="15" spans="1:7" ht="16.5" customHeight="1">
      <c r="A15" s="87" t="s">
        <v>49</v>
      </c>
      <c r="B15" s="87"/>
      <c r="C15" s="87"/>
      <c r="D15" s="87"/>
      <c r="E15" s="87"/>
      <c r="F15" s="87"/>
      <c r="G15" s="87"/>
    </row>
    <row r="16" spans="1:7" ht="14.25" customHeight="1">
      <c r="A16" s="16"/>
      <c r="B16" s="17"/>
      <c r="C16" s="17"/>
      <c r="D16" s="17"/>
      <c r="E16" s="17"/>
      <c r="F16" s="17"/>
      <c r="G16" s="34"/>
    </row>
    <row r="17" spans="1:9" ht="15" customHeight="1">
      <c r="A17" s="5" t="s">
        <v>3</v>
      </c>
      <c r="B17" s="88" t="s">
        <v>4</v>
      </c>
      <c r="C17" s="90" t="s">
        <v>5</v>
      </c>
      <c r="D17" s="91"/>
      <c r="E17" s="91"/>
      <c r="F17" s="92"/>
      <c r="G17" s="93" t="s">
        <v>85</v>
      </c>
      <c r="H17" s="85" t="s">
        <v>86</v>
      </c>
      <c r="I17" s="85" t="s">
        <v>87</v>
      </c>
    </row>
    <row r="18" spans="1:9" ht="44.25" customHeight="1">
      <c r="A18" s="7"/>
      <c r="B18" s="89"/>
      <c r="C18" s="6" t="s">
        <v>6</v>
      </c>
      <c r="D18" s="6" t="s">
        <v>7</v>
      </c>
      <c r="E18" s="6" t="s">
        <v>8</v>
      </c>
      <c r="F18" s="6" t="s">
        <v>9</v>
      </c>
      <c r="G18" s="93"/>
      <c r="H18" s="86"/>
      <c r="I18" s="86"/>
    </row>
    <row r="19" spans="1:9" ht="19.5" customHeight="1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50">
        <v>8</v>
      </c>
      <c r="I19" s="50">
        <v>9</v>
      </c>
    </row>
    <row r="20" spans="1:9" ht="30" customHeight="1">
      <c r="A20" s="72" t="s">
        <v>52</v>
      </c>
      <c r="B20" s="29" t="s">
        <v>55</v>
      </c>
      <c r="C20" s="29"/>
      <c r="D20" s="29"/>
      <c r="E20" s="29"/>
      <c r="F20" s="29"/>
      <c r="G20" s="30"/>
      <c r="H20" s="51"/>
      <c r="I20" s="51"/>
    </row>
    <row r="21" spans="1:9" s="8" customFormat="1" ht="18" customHeight="1">
      <c r="A21" s="73" t="s">
        <v>10</v>
      </c>
      <c r="B21" s="41" t="s">
        <v>55</v>
      </c>
      <c r="C21" s="42" t="s">
        <v>11</v>
      </c>
      <c r="D21" s="42"/>
      <c r="E21" s="42"/>
      <c r="F21" s="42"/>
      <c r="G21" s="43">
        <f>G22+G29+G35</f>
        <v>1296.4</v>
      </c>
      <c r="H21" s="43">
        <f>H22+H29+H35</f>
        <v>1368.7</v>
      </c>
      <c r="I21" s="43">
        <f>I22+I29+I35</f>
        <v>1368.7</v>
      </c>
    </row>
    <row r="22" spans="1:9" s="8" customFormat="1" ht="34.5" customHeight="1">
      <c r="A22" s="74" t="s">
        <v>12</v>
      </c>
      <c r="B22" s="32">
        <v>802</v>
      </c>
      <c r="C22" s="9" t="s">
        <v>11</v>
      </c>
      <c r="D22" s="9" t="s">
        <v>13</v>
      </c>
      <c r="E22" s="9"/>
      <c r="F22" s="9"/>
      <c r="G22" s="26">
        <f aca="true" t="shared" si="0" ref="G22:I24">G23</f>
        <v>588</v>
      </c>
      <c r="H22" s="26">
        <f t="shared" si="0"/>
        <v>639</v>
      </c>
      <c r="I22" s="26">
        <f t="shared" si="0"/>
        <v>639</v>
      </c>
    </row>
    <row r="23" spans="1:9" ht="31.5" customHeight="1">
      <c r="A23" s="74" t="s">
        <v>14</v>
      </c>
      <c r="B23" s="10" t="s">
        <v>55</v>
      </c>
      <c r="C23" s="10" t="s">
        <v>11</v>
      </c>
      <c r="D23" s="10" t="s">
        <v>13</v>
      </c>
      <c r="E23" s="35" t="s">
        <v>62</v>
      </c>
      <c r="F23" s="10"/>
      <c r="G23" s="26">
        <f t="shared" si="0"/>
        <v>588</v>
      </c>
      <c r="H23" s="26">
        <f t="shared" si="0"/>
        <v>639</v>
      </c>
      <c r="I23" s="26">
        <f t="shared" si="0"/>
        <v>639</v>
      </c>
    </row>
    <row r="24" spans="1:11" ht="15.75">
      <c r="A24" s="74" t="s">
        <v>54</v>
      </c>
      <c r="B24" s="10" t="s">
        <v>55</v>
      </c>
      <c r="C24" s="10" t="s">
        <v>11</v>
      </c>
      <c r="D24" s="10" t="s">
        <v>13</v>
      </c>
      <c r="E24" s="35" t="s">
        <v>61</v>
      </c>
      <c r="F24" s="10"/>
      <c r="G24" s="27">
        <f t="shared" si="0"/>
        <v>588</v>
      </c>
      <c r="H24" s="27">
        <f t="shared" si="0"/>
        <v>639</v>
      </c>
      <c r="I24" s="27">
        <f t="shared" si="0"/>
        <v>639</v>
      </c>
      <c r="K24" s="31"/>
    </row>
    <row r="25" spans="1:9" ht="16.5" customHeight="1">
      <c r="A25" s="74" t="s">
        <v>73</v>
      </c>
      <c r="B25" s="10" t="s">
        <v>55</v>
      </c>
      <c r="C25" s="10" t="s">
        <v>11</v>
      </c>
      <c r="D25" s="10" t="s">
        <v>13</v>
      </c>
      <c r="E25" s="35" t="s">
        <v>61</v>
      </c>
      <c r="F25" s="10" t="s">
        <v>40</v>
      </c>
      <c r="G25" s="27">
        <f>G26+G28+G27</f>
        <v>588</v>
      </c>
      <c r="H25" s="27">
        <f>H26+H28+H27</f>
        <v>639</v>
      </c>
      <c r="I25" s="27">
        <f>I26+I28+I27</f>
        <v>639</v>
      </c>
    </row>
    <row r="26" spans="1:11" ht="15.75" customHeight="1">
      <c r="A26" s="75" t="s">
        <v>75</v>
      </c>
      <c r="B26" s="10" t="s">
        <v>55</v>
      </c>
      <c r="C26" s="10" t="s">
        <v>11</v>
      </c>
      <c r="D26" s="10" t="s">
        <v>13</v>
      </c>
      <c r="E26" s="35" t="s">
        <v>61</v>
      </c>
      <c r="F26" s="10" t="s">
        <v>41</v>
      </c>
      <c r="G26" s="27">
        <v>436.3</v>
      </c>
      <c r="H26" s="27">
        <v>490.8</v>
      </c>
      <c r="I26" s="27">
        <v>490.8</v>
      </c>
      <c r="K26" s="31"/>
    </row>
    <row r="27" spans="1:9" ht="15.75" customHeight="1">
      <c r="A27" s="76" t="s">
        <v>38</v>
      </c>
      <c r="B27" s="10" t="s">
        <v>55</v>
      </c>
      <c r="C27" s="10" t="s">
        <v>11</v>
      </c>
      <c r="D27" s="10" t="s">
        <v>13</v>
      </c>
      <c r="E27" s="35" t="s">
        <v>61</v>
      </c>
      <c r="F27" s="10" t="s">
        <v>42</v>
      </c>
      <c r="G27" s="27">
        <v>20</v>
      </c>
      <c r="H27" s="27">
        <v>0</v>
      </c>
      <c r="I27" s="27">
        <v>0</v>
      </c>
    </row>
    <row r="28" spans="1:14" s="12" customFormat="1" ht="15.75">
      <c r="A28" s="76" t="s">
        <v>76</v>
      </c>
      <c r="B28" s="10" t="s">
        <v>55</v>
      </c>
      <c r="C28" s="10" t="s">
        <v>11</v>
      </c>
      <c r="D28" s="10" t="s">
        <v>13</v>
      </c>
      <c r="E28" s="35" t="s">
        <v>61</v>
      </c>
      <c r="F28" s="10" t="s">
        <v>74</v>
      </c>
      <c r="G28" s="27">
        <v>131.7</v>
      </c>
      <c r="H28" s="27">
        <v>148.2</v>
      </c>
      <c r="I28" s="27">
        <v>148.2</v>
      </c>
      <c r="J28" s="11"/>
      <c r="K28" s="11"/>
      <c r="L28" s="11"/>
      <c r="M28" s="11"/>
      <c r="N28" s="11"/>
    </row>
    <row r="29" spans="1:14" s="1" customFormat="1" ht="15.75">
      <c r="A29" s="77" t="s">
        <v>53</v>
      </c>
      <c r="B29" s="42" t="s">
        <v>55</v>
      </c>
      <c r="C29" s="42" t="s">
        <v>11</v>
      </c>
      <c r="D29" s="42" t="s">
        <v>17</v>
      </c>
      <c r="E29" s="49"/>
      <c r="F29" s="44"/>
      <c r="G29" s="43">
        <f aca="true" t="shared" si="1" ref="G29:I32">G30</f>
        <v>51.2</v>
      </c>
      <c r="H29" s="43">
        <f t="shared" si="1"/>
        <v>51.2</v>
      </c>
      <c r="I29" s="43">
        <f t="shared" si="1"/>
        <v>51.2</v>
      </c>
      <c r="J29" s="13"/>
      <c r="K29" s="13"/>
      <c r="L29" s="13"/>
      <c r="M29" s="13"/>
      <c r="N29" s="13"/>
    </row>
    <row r="30" spans="1:14" s="1" customFormat="1" ht="18" customHeight="1">
      <c r="A30" s="74" t="s">
        <v>16</v>
      </c>
      <c r="B30" s="6">
        <v>802</v>
      </c>
      <c r="C30" s="10" t="s">
        <v>11</v>
      </c>
      <c r="D30" s="10" t="s">
        <v>17</v>
      </c>
      <c r="E30" s="35"/>
      <c r="F30" s="10"/>
      <c r="G30" s="27">
        <f t="shared" si="1"/>
        <v>51.2</v>
      </c>
      <c r="H30" s="27">
        <f t="shared" si="1"/>
        <v>51.2</v>
      </c>
      <c r="I30" s="27">
        <f t="shared" si="1"/>
        <v>51.2</v>
      </c>
      <c r="J30" s="13"/>
      <c r="K30" s="13"/>
      <c r="L30" s="13"/>
      <c r="M30" s="13"/>
      <c r="N30" s="13"/>
    </row>
    <row r="31" spans="1:14" s="1" customFormat="1" ht="25.5" customHeight="1">
      <c r="A31" s="74" t="s">
        <v>14</v>
      </c>
      <c r="B31" s="6">
        <v>802</v>
      </c>
      <c r="C31" s="10" t="s">
        <v>11</v>
      </c>
      <c r="D31" s="10" t="s">
        <v>17</v>
      </c>
      <c r="E31" s="36" t="s">
        <v>69</v>
      </c>
      <c r="F31" s="10"/>
      <c r="G31" s="27">
        <f t="shared" si="1"/>
        <v>51.2</v>
      </c>
      <c r="H31" s="27">
        <f t="shared" si="1"/>
        <v>51.2</v>
      </c>
      <c r="I31" s="27">
        <f t="shared" si="1"/>
        <v>51.2</v>
      </c>
      <c r="J31" s="13"/>
      <c r="K31" s="13"/>
      <c r="L31" s="13"/>
      <c r="M31" s="13"/>
      <c r="N31" s="13"/>
    </row>
    <row r="32" spans="1:9" s="8" customFormat="1" ht="15.75">
      <c r="A32" s="74" t="s">
        <v>72</v>
      </c>
      <c r="B32" s="6">
        <v>802</v>
      </c>
      <c r="C32" s="10" t="s">
        <v>11</v>
      </c>
      <c r="D32" s="10" t="s">
        <v>17</v>
      </c>
      <c r="E32" s="36" t="s">
        <v>69</v>
      </c>
      <c r="F32" s="10"/>
      <c r="G32" s="27">
        <f t="shared" si="1"/>
        <v>51.2</v>
      </c>
      <c r="H32" s="27">
        <f t="shared" si="1"/>
        <v>51.2</v>
      </c>
      <c r="I32" s="27">
        <f t="shared" si="1"/>
        <v>51.2</v>
      </c>
    </row>
    <row r="33" spans="1:9" ht="47.25" customHeight="1">
      <c r="A33" s="74" t="s">
        <v>79</v>
      </c>
      <c r="B33" s="6">
        <v>802</v>
      </c>
      <c r="C33" s="10" t="s">
        <v>11</v>
      </c>
      <c r="D33" s="10" t="s">
        <v>17</v>
      </c>
      <c r="E33" s="36" t="s">
        <v>69</v>
      </c>
      <c r="F33" s="10" t="s">
        <v>40</v>
      </c>
      <c r="G33" s="27">
        <f>G34</f>
        <v>51.2</v>
      </c>
      <c r="H33" s="27">
        <f>H34</f>
        <v>51.2</v>
      </c>
      <c r="I33" s="27">
        <f>I34</f>
        <v>51.2</v>
      </c>
    </row>
    <row r="34" spans="1:9" ht="18" customHeight="1">
      <c r="A34" s="76" t="s">
        <v>81</v>
      </c>
      <c r="B34" s="6">
        <v>802</v>
      </c>
      <c r="C34" s="10" t="s">
        <v>11</v>
      </c>
      <c r="D34" s="10" t="s">
        <v>17</v>
      </c>
      <c r="E34" s="36" t="s">
        <v>69</v>
      </c>
      <c r="F34" s="10" t="s">
        <v>82</v>
      </c>
      <c r="G34" s="27">
        <v>51.2</v>
      </c>
      <c r="H34" s="27">
        <v>51.2</v>
      </c>
      <c r="I34" s="27">
        <v>51.2</v>
      </c>
    </row>
    <row r="35" spans="1:9" ht="16.5" customHeight="1">
      <c r="A35" s="73" t="s">
        <v>18</v>
      </c>
      <c r="B35" s="42" t="s">
        <v>55</v>
      </c>
      <c r="C35" s="42" t="s">
        <v>11</v>
      </c>
      <c r="D35" s="42" t="s">
        <v>19</v>
      </c>
      <c r="E35" s="42"/>
      <c r="F35" s="42"/>
      <c r="G35" s="43">
        <f aca="true" t="shared" si="2" ref="G35:I38">G36</f>
        <v>657.2</v>
      </c>
      <c r="H35" s="43">
        <f t="shared" si="2"/>
        <v>678.5</v>
      </c>
      <c r="I35" s="43">
        <f t="shared" si="2"/>
        <v>678.5</v>
      </c>
    </row>
    <row r="36" spans="1:9" ht="17.25" customHeight="1">
      <c r="A36" s="74" t="s">
        <v>20</v>
      </c>
      <c r="B36" s="10" t="s">
        <v>55</v>
      </c>
      <c r="C36" s="10" t="s">
        <v>11</v>
      </c>
      <c r="D36" s="10" t="s">
        <v>19</v>
      </c>
      <c r="E36" s="35" t="s">
        <v>62</v>
      </c>
      <c r="F36" s="10"/>
      <c r="G36" s="27">
        <f t="shared" si="2"/>
        <v>657.2</v>
      </c>
      <c r="H36" s="27">
        <f t="shared" si="2"/>
        <v>678.5</v>
      </c>
      <c r="I36" s="27">
        <f t="shared" si="2"/>
        <v>678.5</v>
      </c>
    </row>
    <row r="37" spans="1:9" ht="15.75" customHeight="1">
      <c r="A37" s="74" t="s">
        <v>21</v>
      </c>
      <c r="B37" s="10" t="s">
        <v>55</v>
      </c>
      <c r="C37" s="10" t="s">
        <v>11</v>
      </c>
      <c r="D37" s="10" t="s">
        <v>19</v>
      </c>
      <c r="E37" s="35" t="s">
        <v>63</v>
      </c>
      <c r="F37" s="10"/>
      <c r="G37" s="27">
        <f t="shared" si="2"/>
        <v>657.2</v>
      </c>
      <c r="H37" s="27">
        <f t="shared" si="2"/>
        <v>678.5</v>
      </c>
      <c r="I37" s="27">
        <f t="shared" si="2"/>
        <v>678.5</v>
      </c>
    </row>
    <row r="38" spans="1:9" ht="15.75" customHeight="1">
      <c r="A38" s="74" t="s">
        <v>15</v>
      </c>
      <c r="B38" s="10" t="s">
        <v>55</v>
      </c>
      <c r="C38" s="10" t="s">
        <v>11</v>
      </c>
      <c r="D38" s="10" t="s">
        <v>19</v>
      </c>
      <c r="E38" s="35" t="s">
        <v>63</v>
      </c>
      <c r="F38" s="10"/>
      <c r="G38" s="27">
        <f t="shared" si="2"/>
        <v>657.2</v>
      </c>
      <c r="H38" s="27">
        <f t="shared" si="2"/>
        <v>678.5</v>
      </c>
      <c r="I38" s="27">
        <f t="shared" si="2"/>
        <v>678.5</v>
      </c>
    </row>
    <row r="39" spans="1:9" ht="18" customHeight="1">
      <c r="A39" s="74" t="s">
        <v>73</v>
      </c>
      <c r="B39" s="10" t="s">
        <v>55</v>
      </c>
      <c r="C39" s="10" t="s">
        <v>11</v>
      </c>
      <c r="D39" s="10" t="s">
        <v>19</v>
      </c>
      <c r="E39" s="35" t="s">
        <v>63</v>
      </c>
      <c r="F39" s="10" t="s">
        <v>40</v>
      </c>
      <c r="G39" s="27">
        <f>G40+G41+G42</f>
        <v>657.2</v>
      </c>
      <c r="H39" s="27">
        <f>H40+H41+H42</f>
        <v>678.5</v>
      </c>
      <c r="I39" s="27">
        <f>I40+I41+I42</f>
        <v>678.5</v>
      </c>
    </row>
    <row r="40" spans="1:9" ht="17.25" customHeight="1">
      <c r="A40" s="75" t="s">
        <v>75</v>
      </c>
      <c r="B40" s="10" t="s">
        <v>55</v>
      </c>
      <c r="C40" s="10" t="s">
        <v>11</v>
      </c>
      <c r="D40" s="10" t="s">
        <v>19</v>
      </c>
      <c r="E40" s="35" t="s">
        <v>63</v>
      </c>
      <c r="F40" s="10" t="s">
        <v>41</v>
      </c>
      <c r="G40" s="27">
        <v>481.7</v>
      </c>
      <c r="H40" s="27">
        <v>521.1</v>
      </c>
      <c r="I40" s="27">
        <v>521.1</v>
      </c>
    </row>
    <row r="41" spans="1:9" s="8" customFormat="1" ht="18.75" customHeight="1">
      <c r="A41" s="76" t="s">
        <v>38</v>
      </c>
      <c r="B41" s="10" t="s">
        <v>55</v>
      </c>
      <c r="C41" s="10" t="s">
        <v>11</v>
      </c>
      <c r="D41" s="10" t="s">
        <v>19</v>
      </c>
      <c r="E41" s="35" t="s">
        <v>63</v>
      </c>
      <c r="F41" s="10" t="s">
        <v>42</v>
      </c>
      <c r="G41" s="27">
        <v>30</v>
      </c>
      <c r="H41" s="27">
        <v>0</v>
      </c>
      <c r="I41" s="27">
        <v>0</v>
      </c>
    </row>
    <row r="42" spans="1:9" ht="16.5" customHeight="1">
      <c r="A42" s="76" t="s">
        <v>76</v>
      </c>
      <c r="B42" s="10" t="s">
        <v>55</v>
      </c>
      <c r="C42" s="10" t="s">
        <v>11</v>
      </c>
      <c r="D42" s="10" t="s">
        <v>19</v>
      </c>
      <c r="E42" s="35" t="s">
        <v>63</v>
      </c>
      <c r="F42" s="10" t="s">
        <v>74</v>
      </c>
      <c r="G42" s="27">
        <v>145.5</v>
      </c>
      <c r="H42" s="27">
        <v>157.4</v>
      </c>
      <c r="I42" s="27">
        <v>157.4</v>
      </c>
    </row>
    <row r="43" spans="1:9" ht="18" customHeight="1">
      <c r="A43" s="73" t="s">
        <v>111</v>
      </c>
      <c r="B43" s="42" t="s">
        <v>55</v>
      </c>
      <c r="C43" s="42" t="s">
        <v>11</v>
      </c>
      <c r="D43" s="42" t="s">
        <v>22</v>
      </c>
      <c r="E43" s="44"/>
      <c r="F43" s="44"/>
      <c r="G43" s="43">
        <f>G44</f>
        <v>120</v>
      </c>
      <c r="H43" s="43">
        <f>H44</f>
        <v>0</v>
      </c>
      <c r="I43" s="43">
        <f>I44</f>
        <v>0</v>
      </c>
    </row>
    <row r="44" spans="1:9" ht="21.75" customHeight="1">
      <c r="A44" s="74" t="s">
        <v>111</v>
      </c>
      <c r="B44" s="35" t="s">
        <v>55</v>
      </c>
      <c r="C44" s="35" t="s">
        <v>11</v>
      </c>
      <c r="D44" s="35" t="s">
        <v>22</v>
      </c>
      <c r="E44" s="35" t="s">
        <v>112</v>
      </c>
      <c r="F44" s="35" t="s">
        <v>113</v>
      </c>
      <c r="G44" s="62">
        <v>120</v>
      </c>
      <c r="H44" s="62">
        <v>0</v>
      </c>
      <c r="I44" s="62">
        <v>0</v>
      </c>
    </row>
    <row r="45" spans="1:9" ht="22.5" customHeight="1">
      <c r="A45" s="73" t="s">
        <v>23</v>
      </c>
      <c r="B45" s="42" t="s">
        <v>55</v>
      </c>
      <c r="C45" s="42" t="s">
        <v>11</v>
      </c>
      <c r="D45" s="42" t="s">
        <v>31</v>
      </c>
      <c r="E45" s="44"/>
      <c r="F45" s="44"/>
      <c r="G45" s="43">
        <f>G46+G49+G51+G52+G54+G53+G55+G56+G57+G50</f>
        <v>7373.8</v>
      </c>
      <c r="H45" s="43">
        <f>H46+H49+H51+H52++H54</f>
        <v>4942.6</v>
      </c>
      <c r="I45" s="43">
        <f>I46+I49+I51+I52+I54</f>
        <v>4904.799999999999</v>
      </c>
    </row>
    <row r="46" spans="1:9" ht="15.75" customHeight="1">
      <c r="A46" s="74" t="s">
        <v>73</v>
      </c>
      <c r="B46" s="10" t="s">
        <v>55</v>
      </c>
      <c r="C46" s="10" t="s">
        <v>11</v>
      </c>
      <c r="D46" s="10" t="s">
        <v>31</v>
      </c>
      <c r="E46" s="35" t="s">
        <v>64</v>
      </c>
      <c r="F46" s="10" t="s">
        <v>78</v>
      </c>
      <c r="G46" s="27">
        <f>G47+G48</f>
        <v>2119.5</v>
      </c>
      <c r="H46" s="27">
        <f>H47+H48</f>
        <v>2386.2</v>
      </c>
      <c r="I46" s="27">
        <f>I47+I48</f>
        <v>2386.2</v>
      </c>
    </row>
    <row r="47" spans="1:9" ht="17.25" customHeight="1">
      <c r="A47" s="75" t="s">
        <v>75</v>
      </c>
      <c r="B47" s="10" t="s">
        <v>55</v>
      </c>
      <c r="C47" s="10" t="s">
        <v>11</v>
      </c>
      <c r="D47" s="10" t="s">
        <v>31</v>
      </c>
      <c r="E47" s="35" t="s">
        <v>64</v>
      </c>
      <c r="F47" s="10" t="s">
        <v>68</v>
      </c>
      <c r="G47" s="27">
        <v>1627.9</v>
      </c>
      <c r="H47" s="27">
        <v>1832.8</v>
      </c>
      <c r="I47" s="27">
        <v>1832.8</v>
      </c>
    </row>
    <row r="48" spans="1:9" ht="18" customHeight="1">
      <c r="A48" s="76" t="s">
        <v>76</v>
      </c>
      <c r="B48" s="10" t="s">
        <v>55</v>
      </c>
      <c r="C48" s="10" t="s">
        <v>11</v>
      </c>
      <c r="D48" s="10" t="s">
        <v>31</v>
      </c>
      <c r="E48" s="35" t="s">
        <v>64</v>
      </c>
      <c r="F48" s="10" t="s">
        <v>77</v>
      </c>
      <c r="G48" s="27">
        <v>491.6</v>
      </c>
      <c r="H48" s="27">
        <v>553.4</v>
      </c>
      <c r="I48" s="27">
        <v>553.4</v>
      </c>
    </row>
    <row r="49" spans="1:9" ht="15.75" customHeight="1">
      <c r="A49" s="76" t="s">
        <v>60</v>
      </c>
      <c r="B49" s="10" t="s">
        <v>55</v>
      </c>
      <c r="C49" s="10" t="s">
        <v>11</v>
      </c>
      <c r="D49" s="10" t="s">
        <v>31</v>
      </c>
      <c r="E49" s="35" t="s">
        <v>64</v>
      </c>
      <c r="F49" s="10" t="s">
        <v>58</v>
      </c>
      <c r="G49" s="27">
        <v>50</v>
      </c>
      <c r="H49" s="27">
        <v>50</v>
      </c>
      <c r="I49" s="27">
        <v>50</v>
      </c>
    </row>
    <row r="50" spans="1:9" ht="16.5" customHeight="1">
      <c r="A50" s="76" t="s">
        <v>80</v>
      </c>
      <c r="B50" s="10" t="s">
        <v>55</v>
      </c>
      <c r="C50" s="10" t="s">
        <v>11</v>
      </c>
      <c r="D50" s="10" t="s">
        <v>31</v>
      </c>
      <c r="E50" s="35" t="s">
        <v>64</v>
      </c>
      <c r="F50" s="10" t="s">
        <v>58</v>
      </c>
      <c r="G50" s="27">
        <v>47</v>
      </c>
      <c r="H50" s="27">
        <v>0</v>
      </c>
      <c r="I50" s="27">
        <v>0</v>
      </c>
    </row>
    <row r="51" spans="1:9" ht="15.75" customHeight="1">
      <c r="A51" s="76" t="s">
        <v>67</v>
      </c>
      <c r="B51" s="10" t="s">
        <v>55</v>
      </c>
      <c r="C51" s="10" t="s">
        <v>11</v>
      </c>
      <c r="D51" s="10" t="s">
        <v>31</v>
      </c>
      <c r="E51" s="35" t="s">
        <v>64</v>
      </c>
      <c r="F51" s="10" t="s">
        <v>39</v>
      </c>
      <c r="G51" s="27">
        <v>54</v>
      </c>
      <c r="H51" s="27">
        <v>42</v>
      </c>
      <c r="I51" s="27">
        <v>42</v>
      </c>
    </row>
    <row r="52" spans="1:9" ht="16.5" customHeight="1">
      <c r="A52" s="76" t="s">
        <v>66</v>
      </c>
      <c r="B52" s="10" t="s">
        <v>55</v>
      </c>
      <c r="C52" s="10" t="s">
        <v>11</v>
      </c>
      <c r="D52" s="10" t="s">
        <v>31</v>
      </c>
      <c r="E52" s="35" t="s">
        <v>64</v>
      </c>
      <c r="F52" s="10" t="s">
        <v>39</v>
      </c>
      <c r="G52" s="27">
        <v>130</v>
      </c>
      <c r="H52" s="27">
        <v>37.8</v>
      </c>
      <c r="I52" s="27">
        <v>0</v>
      </c>
    </row>
    <row r="53" spans="1:9" ht="15.75" customHeight="1">
      <c r="A53" s="76" t="s">
        <v>96</v>
      </c>
      <c r="B53" s="10" t="s">
        <v>55</v>
      </c>
      <c r="C53" s="10" t="s">
        <v>11</v>
      </c>
      <c r="D53" s="10" t="s">
        <v>31</v>
      </c>
      <c r="E53" s="35" t="s">
        <v>64</v>
      </c>
      <c r="F53" s="10" t="s">
        <v>39</v>
      </c>
      <c r="G53" s="27">
        <v>100</v>
      </c>
      <c r="H53" s="27">
        <v>0</v>
      </c>
      <c r="I53" s="27">
        <v>0</v>
      </c>
    </row>
    <row r="54" spans="1:9" ht="17.25" customHeight="1">
      <c r="A54" s="76" t="s">
        <v>59</v>
      </c>
      <c r="B54" s="10" t="s">
        <v>55</v>
      </c>
      <c r="C54" s="10" t="s">
        <v>11</v>
      </c>
      <c r="D54" s="10" t="s">
        <v>31</v>
      </c>
      <c r="E54" s="35" t="s">
        <v>64</v>
      </c>
      <c r="F54" s="10" t="s">
        <v>84</v>
      </c>
      <c r="G54" s="27">
        <v>4646.3</v>
      </c>
      <c r="H54" s="27">
        <v>2426.6</v>
      </c>
      <c r="I54" s="27">
        <v>2426.6</v>
      </c>
    </row>
    <row r="55" spans="1:9" ht="15.75" customHeight="1">
      <c r="A55" s="78" t="s">
        <v>97</v>
      </c>
      <c r="B55" s="58">
        <v>802</v>
      </c>
      <c r="C55" s="59" t="s">
        <v>11</v>
      </c>
      <c r="D55" s="58">
        <v>13</v>
      </c>
      <c r="E55" s="58" t="s">
        <v>64</v>
      </c>
      <c r="F55" s="58">
        <v>851</v>
      </c>
      <c r="G55" s="60">
        <v>215</v>
      </c>
      <c r="H55" s="27">
        <v>0</v>
      </c>
      <c r="I55" s="27">
        <v>0</v>
      </c>
    </row>
    <row r="56" spans="1:9" ht="18.75" customHeight="1">
      <c r="A56" s="78" t="s">
        <v>98</v>
      </c>
      <c r="B56" s="58">
        <v>802</v>
      </c>
      <c r="C56" s="59" t="s">
        <v>11</v>
      </c>
      <c r="D56" s="58">
        <v>13</v>
      </c>
      <c r="E56" s="58" t="s">
        <v>64</v>
      </c>
      <c r="F56" s="58">
        <v>852</v>
      </c>
      <c r="G56" s="60">
        <v>6</v>
      </c>
      <c r="H56" s="27">
        <v>0</v>
      </c>
      <c r="I56" s="27">
        <v>0</v>
      </c>
    </row>
    <row r="57" spans="1:9" ht="16.5" customHeight="1">
      <c r="A57" s="79" t="s">
        <v>99</v>
      </c>
      <c r="B57" s="58">
        <v>802</v>
      </c>
      <c r="C57" s="59" t="s">
        <v>11</v>
      </c>
      <c r="D57" s="58">
        <v>13</v>
      </c>
      <c r="E57" s="58" t="s">
        <v>64</v>
      </c>
      <c r="F57" s="58">
        <v>853</v>
      </c>
      <c r="G57" s="60">
        <v>6</v>
      </c>
      <c r="H57" s="60">
        <v>0</v>
      </c>
      <c r="I57" s="60">
        <v>0</v>
      </c>
    </row>
    <row r="58" spans="1:9" ht="18" customHeight="1">
      <c r="A58" s="80" t="s">
        <v>43</v>
      </c>
      <c r="B58" s="45" t="s">
        <v>55</v>
      </c>
      <c r="C58" s="45" t="s">
        <v>13</v>
      </c>
      <c r="D58" s="46"/>
      <c r="E58" s="46"/>
      <c r="F58" s="46"/>
      <c r="G58" s="47">
        <f aca="true" t="shared" si="3" ref="G58:I60">G59</f>
        <v>170.3</v>
      </c>
      <c r="H58" s="47">
        <f t="shared" si="3"/>
        <v>178.6</v>
      </c>
      <c r="I58" s="47">
        <f t="shared" si="3"/>
        <v>185.4</v>
      </c>
    </row>
    <row r="59" spans="1:9" ht="18.75" customHeight="1">
      <c r="A59" s="81" t="s">
        <v>44</v>
      </c>
      <c r="B59" s="24" t="s">
        <v>55</v>
      </c>
      <c r="C59" s="24" t="s">
        <v>13</v>
      </c>
      <c r="D59" s="23" t="s">
        <v>17</v>
      </c>
      <c r="E59" s="23"/>
      <c r="F59" s="23"/>
      <c r="G59" s="28">
        <f t="shared" si="3"/>
        <v>170.3</v>
      </c>
      <c r="H59" s="28">
        <f t="shared" si="3"/>
        <v>178.6</v>
      </c>
      <c r="I59" s="28">
        <f t="shared" si="3"/>
        <v>185.4</v>
      </c>
    </row>
    <row r="60" spans="1:9" ht="17.25" customHeight="1">
      <c r="A60" s="81" t="s">
        <v>45</v>
      </c>
      <c r="B60" s="24" t="s">
        <v>55</v>
      </c>
      <c r="C60" s="24" t="s">
        <v>13</v>
      </c>
      <c r="D60" s="23" t="s">
        <v>17</v>
      </c>
      <c r="E60" s="37" t="s">
        <v>70</v>
      </c>
      <c r="F60" s="23"/>
      <c r="G60" s="28">
        <f t="shared" si="3"/>
        <v>170.3</v>
      </c>
      <c r="H60" s="28">
        <f t="shared" si="3"/>
        <v>178.6</v>
      </c>
      <c r="I60" s="28">
        <f t="shared" si="3"/>
        <v>185.4</v>
      </c>
    </row>
    <row r="61" spans="1:9" ht="31.5" customHeight="1">
      <c r="A61" s="82" t="s">
        <v>46</v>
      </c>
      <c r="B61" s="24" t="s">
        <v>55</v>
      </c>
      <c r="C61" s="24" t="s">
        <v>13</v>
      </c>
      <c r="D61" s="23" t="s">
        <v>17</v>
      </c>
      <c r="E61" s="37" t="s">
        <v>70</v>
      </c>
      <c r="F61" s="23"/>
      <c r="G61" s="28">
        <f>G62</f>
        <v>170.3</v>
      </c>
      <c r="H61" s="28">
        <f>H62</f>
        <v>178.6</v>
      </c>
      <c r="I61" s="28">
        <f>I62</f>
        <v>185.4</v>
      </c>
    </row>
    <row r="62" spans="1:9" ht="17.25" customHeight="1">
      <c r="A62" s="74" t="s">
        <v>73</v>
      </c>
      <c r="B62" s="24" t="s">
        <v>55</v>
      </c>
      <c r="C62" s="24" t="s">
        <v>13</v>
      </c>
      <c r="D62" s="23" t="s">
        <v>17</v>
      </c>
      <c r="E62" s="37" t="s">
        <v>70</v>
      </c>
      <c r="F62" s="23" t="s">
        <v>40</v>
      </c>
      <c r="G62" s="28">
        <f>G63+G64</f>
        <v>170.3</v>
      </c>
      <c r="H62" s="28">
        <f>H63+H64</f>
        <v>178.6</v>
      </c>
      <c r="I62" s="28">
        <f>I63+I64</f>
        <v>185.4</v>
      </c>
    </row>
    <row r="63" spans="1:9" ht="17.25" customHeight="1">
      <c r="A63" s="75" t="s">
        <v>75</v>
      </c>
      <c r="B63" s="24" t="s">
        <v>55</v>
      </c>
      <c r="C63" s="24" t="s">
        <v>13</v>
      </c>
      <c r="D63" s="23" t="s">
        <v>17</v>
      </c>
      <c r="E63" s="37" t="s">
        <v>70</v>
      </c>
      <c r="F63" s="23" t="s">
        <v>41</v>
      </c>
      <c r="G63" s="28">
        <f>130798.77/1000</f>
        <v>130.79877</v>
      </c>
      <c r="H63" s="28">
        <v>137.2</v>
      </c>
      <c r="I63" s="28">
        <v>142.4</v>
      </c>
    </row>
    <row r="64" spans="1:9" ht="17.25" customHeight="1">
      <c r="A64" s="76" t="s">
        <v>76</v>
      </c>
      <c r="B64" s="24" t="s">
        <v>55</v>
      </c>
      <c r="C64" s="24" t="s">
        <v>13</v>
      </c>
      <c r="D64" s="23" t="s">
        <v>17</v>
      </c>
      <c r="E64" s="37" t="s">
        <v>70</v>
      </c>
      <c r="F64" s="23" t="s">
        <v>74</v>
      </c>
      <c r="G64" s="28">
        <f>39501.23/1000</f>
        <v>39.50123000000001</v>
      </c>
      <c r="H64" s="28">
        <v>41.4</v>
      </c>
      <c r="I64" s="28">
        <v>43</v>
      </c>
    </row>
    <row r="65" spans="1:9" ht="17.25" customHeight="1">
      <c r="A65" s="80" t="s">
        <v>100</v>
      </c>
      <c r="B65" s="45" t="s">
        <v>55</v>
      </c>
      <c r="C65" s="45" t="s">
        <v>17</v>
      </c>
      <c r="D65" s="46"/>
      <c r="E65" s="46"/>
      <c r="F65" s="46"/>
      <c r="G65" s="47">
        <f aca="true" t="shared" si="4" ref="G65:I66">G66</f>
        <v>0</v>
      </c>
      <c r="H65" s="47">
        <f t="shared" si="4"/>
        <v>0</v>
      </c>
      <c r="I65" s="47">
        <f t="shared" si="4"/>
        <v>0</v>
      </c>
    </row>
    <row r="66" spans="1:9" ht="16.5" customHeight="1">
      <c r="A66" s="76" t="s">
        <v>102</v>
      </c>
      <c r="B66" s="24" t="s">
        <v>55</v>
      </c>
      <c r="C66" s="24" t="s">
        <v>17</v>
      </c>
      <c r="D66" s="23" t="s">
        <v>103</v>
      </c>
      <c r="E66" s="37" t="s">
        <v>104</v>
      </c>
      <c r="F66" s="23" t="s">
        <v>105</v>
      </c>
      <c r="G66" s="61">
        <f t="shared" si="4"/>
        <v>0</v>
      </c>
      <c r="H66" s="28">
        <v>0</v>
      </c>
      <c r="I66" s="28">
        <v>0</v>
      </c>
    </row>
    <row r="67" spans="1:9" ht="15.75" customHeight="1">
      <c r="A67" s="76" t="s">
        <v>96</v>
      </c>
      <c r="B67" s="24" t="s">
        <v>55</v>
      </c>
      <c r="C67" s="24" t="s">
        <v>17</v>
      </c>
      <c r="D67" s="23" t="s">
        <v>103</v>
      </c>
      <c r="E67" s="37" t="s">
        <v>104</v>
      </c>
      <c r="F67" s="23" t="s">
        <v>39</v>
      </c>
      <c r="G67" s="28">
        <v>0</v>
      </c>
      <c r="H67" s="28">
        <v>0</v>
      </c>
      <c r="I67" s="28">
        <v>0</v>
      </c>
    </row>
    <row r="68" spans="1:9" ht="21" customHeight="1">
      <c r="A68" s="80" t="s">
        <v>101</v>
      </c>
      <c r="B68" s="45" t="s">
        <v>55</v>
      </c>
      <c r="C68" s="45" t="s">
        <v>17</v>
      </c>
      <c r="D68" s="46"/>
      <c r="E68" s="46"/>
      <c r="F68" s="46"/>
      <c r="G68" s="47">
        <f>G69</f>
        <v>15</v>
      </c>
      <c r="H68" s="47">
        <f>H69</f>
        <v>0</v>
      </c>
      <c r="I68" s="47">
        <f>I69</f>
        <v>0</v>
      </c>
    </row>
    <row r="69" spans="1:9" ht="17.25" customHeight="1">
      <c r="A69" s="76" t="s">
        <v>102</v>
      </c>
      <c r="B69" s="24" t="s">
        <v>55</v>
      </c>
      <c r="C69" s="24" t="s">
        <v>17</v>
      </c>
      <c r="D69" s="23" t="s">
        <v>24</v>
      </c>
      <c r="E69" s="37" t="s">
        <v>106</v>
      </c>
      <c r="F69" s="23" t="s">
        <v>105</v>
      </c>
      <c r="G69" s="61">
        <f>G70</f>
        <v>15</v>
      </c>
      <c r="H69" s="28">
        <v>0</v>
      </c>
      <c r="I69" s="28">
        <v>0</v>
      </c>
    </row>
    <row r="70" spans="1:9" ht="17.25" customHeight="1">
      <c r="A70" s="76" t="s">
        <v>96</v>
      </c>
      <c r="B70" s="24" t="s">
        <v>55</v>
      </c>
      <c r="C70" s="24" t="s">
        <v>17</v>
      </c>
      <c r="D70" s="23" t="s">
        <v>24</v>
      </c>
      <c r="E70" s="37" t="s">
        <v>106</v>
      </c>
      <c r="F70" s="23" t="s">
        <v>39</v>
      </c>
      <c r="G70" s="28">
        <v>15</v>
      </c>
      <c r="H70" s="28">
        <v>0</v>
      </c>
      <c r="I70" s="28">
        <v>0</v>
      </c>
    </row>
    <row r="71" spans="1:9" ht="17.25" customHeight="1">
      <c r="A71" s="80" t="s">
        <v>114</v>
      </c>
      <c r="B71" s="45" t="s">
        <v>55</v>
      </c>
      <c r="C71" s="45" t="s">
        <v>19</v>
      </c>
      <c r="D71" s="48"/>
      <c r="E71" s="46"/>
      <c r="F71" s="46"/>
      <c r="G71" s="69">
        <f aca="true" t="shared" si="5" ref="G71:I72">G72</f>
        <v>1871.15</v>
      </c>
      <c r="H71" s="69">
        <f t="shared" si="5"/>
        <v>0</v>
      </c>
      <c r="I71" s="69">
        <f t="shared" si="5"/>
        <v>0</v>
      </c>
    </row>
    <row r="72" spans="1:9" ht="17.25" customHeight="1" thickBot="1">
      <c r="A72" s="66" t="s">
        <v>102</v>
      </c>
      <c r="B72" s="63">
        <v>802</v>
      </c>
      <c r="C72" s="65" t="s">
        <v>19</v>
      </c>
      <c r="D72" s="65" t="s">
        <v>103</v>
      </c>
      <c r="E72" s="64" t="s">
        <v>116</v>
      </c>
      <c r="F72" s="63">
        <v>240</v>
      </c>
      <c r="G72" s="68">
        <f t="shared" si="5"/>
        <v>1871.15</v>
      </c>
      <c r="H72" s="67">
        <f t="shared" si="5"/>
        <v>0</v>
      </c>
      <c r="I72" s="67">
        <f t="shared" si="5"/>
        <v>0</v>
      </c>
    </row>
    <row r="73" spans="1:9" ht="17.25" customHeight="1" thickBot="1">
      <c r="A73" s="66" t="s">
        <v>115</v>
      </c>
      <c r="B73" s="63">
        <v>802</v>
      </c>
      <c r="C73" s="65" t="s">
        <v>19</v>
      </c>
      <c r="D73" s="65" t="s">
        <v>103</v>
      </c>
      <c r="E73" s="64" t="s">
        <v>116</v>
      </c>
      <c r="F73" s="63">
        <v>244</v>
      </c>
      <c r="G73" s="68">
        <v>1871.15</v>
      </c>
      <c r="H73" s="67">
        <v>0</v>
      </c>
      <c r="I73" s="67">
        <v>0</v>
      </c>
    </row>
    <row r="74" spans="1:9" ht="17.25" customHeight="1">
      <c r="A74" s="80" t="s">
        <v>107</v>
      </c>
      <c r="B74" s="45" t="s">
        <v>55</v>
      </c>
      <c r="C74" s="45" t="s">
        <v>108</v>
      </c>
      <c r="D74" s="46"/>
      <c r="E74" s="46"/>
      <c r="F74" s="46"/>
      <c r="G74" s="47">
        <f aca="true" t="shared" si="6" ref="G74:I75">G75</f>
        <v>0</v>
      </c>
      <c r="H74" s="47">
        <f t="shared" si="6"/>
        <v>0</v>
      </c>
      <c r="I74" s="47">
        <f t="shared" si="6"/>
        <v>0</v>
      </c>
    </row>
    <row r="75" spans="1:9" ht="19.5" customHeight="1">
      <c r="A75" s="76" t="s">
        <v>102</v>
      </c>
      <c r="B75" s="24" t="s">
        <v>55</v>
      </c>
      <c r="C75" s="24" t="s">
        <v>108</v>
      </c>
      <c r="D75" s="23" t="s">
        <v>17</v>
      </c>
      <c r="E75" s="37" t="s">
        <v>109</v>
      </c>
      <c r="F75" s="23" t="s">
        <v>105</v>
      </c>
      <c r="G75" s="61">
        <f t="shared" si="6"/>
        <v>0</v>
      </c>
      <c r="H75" s="61">
        <f t="shared" si="6"/>
        <v>0</v>
      </c>
      <c r="I75" s="61">
        <f t="shared" si="6"/>
        <v>0</v>
      </c>
    </row>
    <row r="76" spans="1:9" ht="15" customHeight="1">
      <c r="A76" s="76" t="s">
        <v>96</v>
      </c>
      <c r="B76" s="24" t="s">
        <v>55</v>
      </c>
      <c r="C76" s="24" t="s">
        <v>108</v>
      </c>
      <c r="D76" s="23" t="s">
        <v>17</v>
      </c>
      <c r="E76" s="37" t="s">
        <v>109</v>
      </c>
      <c r="F76" s="23" t="s">
        <v>39</v>
      </c>
      <c r="G76" s="28">
        <v>0</v>
      </c>
      <c r="H76" s="28">
        <v>0</v>
      </c>
      <c r="I76" s="28">
        <v>0</v>
      </c>
    </row>
    <row r="77" spans="1:9" s="8" customFormat="1" ht="19.5" customHeight="1">
      <c r="A77" s="83" t="s">
        <v>25</v>
      </c>
      <c r="B77" s="45" t="s">
        <v>55</v>
      </c>
      <c r="C77" s="45" t="s">
        <v>22</v>
      </c>
      <c r="D77" s="48"/>
      <c r="E77" s="48"/>
      <c r="F77" s="48"/>
      <c r="G77" s="47">
        <f>G78</f>
        <v>270.6</v>
      </c>
      <c r="H77" s="47">
        <f>H78</f>
        <v>304.4</v>
      </c>
      <c r="I77" s="47">
        <f>I78</f>
        <v>304.4</v>
      </c>
    </row>
    <row r="78" spans="1:9" s="1" customFormat="1" ht="15.75">
      <c r="A78" s="74" t="s">
        <v>73</v>
      </c>
      <c r="B78" s="10" t="s">
        <v>55</v>
      </c>
      <c r="C78" s="10" t="s">
        <v>22</v>
      </c>
      <c r="D78" s="10" t="s">
        <v>22</v>
      </c>
      <c r="E78" s="35" t="s">
        <v>71</v>
      </c>
      <c r="F78" s="10" t="s">
        <v>78</v>
      </c>
      <c r="G78" s="27">
        <f>G79+G80</f>
        <v>270.6</v>
      </c>
      <c r="H78" s="27">
        <f>H79+H80</f>
        <v>304.4</v>
      </c>
      <c r="I78" s="27">
        <f>I79+I80</f>
        <v>304.4</v>
      </c>
    </row>
    <row r="79" spans="1:9" s="1" customFormat="1" ht="18.75" customHeight="1">
      <c r="A79" s="75" t="s">
        <v>75</v>
      </c>
      <c r="B79" s="10" t="s">
        <v>55</v>
      </c>
      <c r="C79" s="10" t="s">
        <v>22</v>
      </c>
      <c r="D79" s="10" t="s">
        <v>22</v>
      </c>
      <c r="E79" s="35" t="s">
        <v>71</v>
      </c>
      <c r="F79" s="10" t="s">
        <v>68</v>
      </c>
      <c r="G79" s="27">
        <v>207.8</v>
      </c>
      <c r="H79" s="27">
        <v>233.8</v>
      </c>
      <c r="I79" s="27">
        <v>233.8</v>
      </c>
    </row>
    <row r="80" spans="1:9" s="1" customFormat="1" ht="19.5" customHeight="1">
      <c r="A80" s="76" t="s">
        <v>76</v>
      </c>
      <c r="B80" s="10" t="s">
        <v>55</v>
      </c>
      <c r="C80" s="10" t="s">
        <v>22</v>
      </c>
      <c r="D80" s="10" t="s">
        <v>22</v>
      </c>
      <c r="E80" s="35" t="s">
        <v>71</v>
      </c>
      <c r="F80" s="10" t="s">
        <v>77</v>
      </c>
      <c r="G80" s="27">
        <v>62.8</v>
      </c>
      <c r="H80" s="27">
        <v>70.6</v>
      </c>
      <c r="I80" s="27">
        <v>70.6</v>
      </c>
    </row>
    <row r="81" spans="1:9" s="1" customFormat="1" ht="15.75">
      <c r="A81" s="73" t="s">
        <v>26</v>
      </c>
      <c r="B81" s="42" t="s">
        <v>55</v>
      </c>
      <c r="C81" s="42" t="s">
        <v>24</v>
      </c>
      <c r="D81" s="42"/>
      <c r="E81" s="42"/>
      <c r="F81" s="42"/>
      <c r="G81" s="43">
        <f aca="true" t="shared" si="7" ref="G81:I87">G82</f>
        <v>242.6</v>
      </c>
      <c r="H81" s="43">
        <f t="shared" si="7"/>
        <v>242.6</v>
      </c>
      <c r="I81" s="43">
        <f t="shared" si="7"/>
        <v>162.9</v>
      </c>
    </row>
    <row r="82" spans="1:9" s="1" customFormat="1" ht="15.75">
      <c r="A82" s="74" t="s">
        <v>27</v>
      </c>
      <c r="B82" s="10" t="s">
        <v>55</v>
      </c>
      <c r="C82" s="10" t="s">
        <v>24</v>
      </c>
      <c r="D82" s="10" t="s">
        <v>11</v>
      </c>
      <c r="E82" s="10"/>
      <c r="F82" s="10"/>
      <c r="G82" s="27">
        <f t="shared" si="7"/>
        <v>242.6</v>
      </c>
      <c r="H82" s="27">
        <f t="shared" si="7"/>
        <v>242.6</v>
      </c>
      <c r="I82" s="27">
        <f t="shared" si="7"/>
        <v>162.9</v>
      </c>
    </row>
    <row r="83" spans="1:9" s="1" customFormat="1" ht="15.75">
      <c r="A83" s="76" t="s">
        <v>33</v>
      </c>
      <c r="B83" s="10" t="s">
        <v>55</v>
      </c>
      <c r="C83" s="10" t="s">
        <v>24</v>
      </c>
      <c r="D83" s="10" t="s">
        <v>11</v>
      </c>
      <c r="E83" s="35" t="s">
        <v>65</v>
      </c>
      <c r="F83" s="10"/>
      <c r="G83" s="27">
        <f t="shared" si="7"/>
        <v>242.6</v>
      </c>
      <c r="H83" s="27">
        <f t="shared" si="7"/>
        <v>242.6</v>
      </c>
      <c r="I83" s="27">
        <f t="shared" si="7"/>
        <v>162.9</v>
      </c>
    </row>
    <row r="84" spans="1:9" s="1" customFormat="1" ht="15.75">
      <c r="A84" s="76" t="s">
        <v>47</v>
      </c>
      <c r="B84" s="10" t="s">
        <v>55</v>
      </c>
      <c r="C84" s="10" t="s">
        <v>24</v>
      </c>
      <c r="D84" s="10" t="s">
        <v>11</v>
      </c>
      <c r="E84" s="35" t="s">
        <v>65</v>
      </c>
      <c r="F84" s="10"/>
      <c r="G84" s="27">
        <f t="shared" si="7"/>
        <v>242.6</v>
      </c>
      <c r="H84" s="27">
        <f t="shared" si="7"/>
        <v>242.6</v>
      </c>
      <c r="I84" s="27">
        <f t="shared" si="7"/>
        <v>162.9</v>
      </c>
    </row>
    <row r="85" spans="1:9" s="1" customFormat="1" ht="30.75" customHeight="1">
      <c r="A85" s="76" t="s">
        <v>34</v>
      </c>
      <c r="B85" s="10" t="s">
        <v>55</v>
      </c>
      <c r="C85" s="10" t="s">
        <v>24</v>
      </c>
      <c r="D85" s="10" t="s">
        <v>11</v>
      </c>
      <c r="E85" s="35" t="s">
        <v>65</v>
      </c>
      <c r="F85" s="10" t="s">
        <v>36</v>
      </c>
      <c r="G85" s="27">
        <f t="shared" si="7"/>
        <v>242.6</v>
      </c>
      <c r="H85" s="27">
        <f t="shared" si="7"/>
        <v>242.6</v>
      </c>
      <c r="I85" s="27">
        <f t="shared" si="7"/>
        <v>162.9</v>
      </c>
    </row>
    <row r="86" spans="1:9" s="1" customFormat="1" ht="30">
      <c r="A86" s="76" t="s">
        <v>35</v>
      </c>
      <c r="B86" s="10" t="s">
        <v>55</v>
      </c>
      <c r="C86" s="10" t="s">
        <v>24</v>
      </c>
      <c r="D86" s="10" t="s">
        <v>11</v>
      </c>
      <c r="E86" s="35" t="s">
        <v>65</v>
      </c>
      <c r="F86" s="10" t="s">
        <v>37</v>
      </c>
      <c r="G86" s="27">
        <v>242.6</v>
      </c>
      <c r="H86" s="27">
        <v>242.6</v>
      </c>
      <c r="I86" s="27">
        <v>162.9</v>
      </c>
    </row>
    <row r="87" spans="1:9" s="8" customFormat="1" ht="32.25" customHeight="1">
      <c r="A87" s="73" t="s">
        <v>92</v>
      </c>
      <c r="B87" s="42" t="s">
        <v>55</v>
      </c>
      <c r="C87" s="42" t="s">
        <v>93</v>
      </c>
      <c r="D87" s="42"/>
      <c r="E87" s="42"/>
      <c r="F87" s="42"/>
      <c r="G87" s="43">
        <f t="shared" si="7"/>
        <v>1</v>
      </c>
      <c r="H87" s="43">
        <f t="shared" si="7"/>
        <v>0</v>
      </c>
      <c r="I87" s="43">
        <f t="shared" si="7"/>
        <v>0</v>
      </c>
    </row>
    <row r="88" spans="1:9" s="8" customFormat="1" ht="18" customHeight="1">
      <c r="A88" s="76" t="s">
        <v>92</v>
      </c>
      <c r="B88" s="10" t="s">
        <v>55</v>
      </c>
      <c r="C88" s="10" t="s">
        <v>93</v>
      </c>
      <c r="D88" s="10" t="s">
        <v>17</v>
      </c>
      <c r="E88" s="35" t="s">
        <v>110</v>
      </c>
      <c r="F88" s="10" t="s">
        <v>95</v>
      </c>
      <c r="G88" s="27">
        <v>1</v>
      </c>
      <c r="H88" s="27">
        <v>0</v>
      </c>
      <c r="I88" s="27">
        <v>0</v>
      </c>
    </row>
    <row r="89" spans="1:9" ht="21.75" customHeight="1">
      <c r="A89" s="84"/>
      <c r="B89" s="9"/>
      <c r="C89" s="9"/>
      <c r="D89" s="9"/>
      <c r="E89" s="9"/>
      <c r="F89" s="9"/>
      <c r="G89" s="26"/>
      <c r="H89" s="26"/>
      <c r="I89" s="26"/>
    </row>
    <row r="90" spans="1:9" ht="15" customHeight="1">
      <c r="A90" s="72" t="s">
        <v>32</v>
      </c>
      <c r="B90" s="29"/>
      <c r="C90" s="29"/>
      <c r="D90" s="29"/>
      <c r="E90" s="29"/>
      <c r="F90" s="29"/>
      <c r="G90" s="70">
        <f>G21+G45+G58+G65+G68+G74+G77+G81+G87+G43+G71</f>
        <v>11360.85</v>
      </c>
      <c r="H90" s="30">
        <f>H21+H45+H58+H77+H81</f>
        <v>7036.900000000001</v>
      </c>
      <c r="I90" s="30">
        <f>I21+I45+I58+I77+I81</f>
        <v>6926.199999999998</v>
      </c>
    </row>
    <row r="91" spans="1:9" ht="31.5" customHeight="1">
      <c r="A91" s="18"/>
      <c r="B91" s="18"/>
      <c r="C91" s="18"/>
      <c r="D91" s="18"/>
      <c r="E91" s="18"/>
      <c r="F91" s="18"/>
      <c r="G91" s="18"/>
      <c r="H91" s="1"/>
      <c r="I91" s="1"/>
    </row>
    <row r="92" spans="7:9" ht="31.5" customHeight="1">
      <c r="G92" s="2"/>
      <c r="H92" s="8"/>
      <c r="I92" s="8"/>
    </row>
    <row r="93" spans="1:6" s="8" customFormat="1" ht="32.25" customHeight="1">
      <c r="A93" s="38"/>
      <c r="B93" s="39"/>
      <c r="C93" s="39"/>
      <c r="D93" s="39"/>
      <c r="E93" s="39"/>
      <c r="F93" s="39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spans="7:9" ht="15.75">
      <c r="G98" s="1"/>
      <c r="H98" s="8"/>
      <c r="I98" s="8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8"/>
    </row>
    <row r="104" ht="15.75">
      <c r="G104" s="8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.75">
      <c r="G109" s="8"/>
    </row>
    <row r="110" ht="15">
      <c r="G110" s="2"/>
    </row>
    <row r="111" ht="15">
      <c r="G111" s="2"/>
    </row>
  </sheetData>
  <sheetProtection/>
  <mergeCells count="16">
    <mergeCell ref="B7:G7"/>
    <mergeCell ref="A13:G13"/>
    <mergeCell ref="A14:G14"/>
    <mergeCell ref="B1:G1"/>
    <mergeCell ref="B2:G2"/>
    <mergeCell ref="B3:G3"/>
    <mergeCell ref="B4:G4"/>
    <mergeCell ref="B8:G8"/>
    <mergeCell ref="A12:G12"/>
    <mergeCell ref="B10:G10"/>
    <mergeCell ref="H17:H18"/>
    <mergeCell ref="I17:I18"/>
    <mergeCell ref="A15:G15"/>
    <mergeCell ref="B17:B18"/>
    <mergeCell ref="C17:F17"/>
    <mergeCell ref="G17:G18"/>
  </mergeCells>
  <printOptions/>
  <pageMargins left="0.7874015748031497" right="0" top="0.2755905511811024" bottom="0.35433070866141736" header="0" footer="0"/>
  <pageSetup horizontalDpi="600" verticalDpi="600" orientation="portrait" paperSize="9" scale="63" r:id="rId1"/>
  <rowBreaks count="1" manualBreakCount="1"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87"/>
  <sheetViews>
    <sheetView view="pageBreakPreview" zoomScale="90" zoomScaleNormal="90" zoomScaleSheetLayoutView="90" workbookViewId="0" topLeftCell="A1">
      <selection activeCell="A57" sqref="A57:A58"/>
    </sheetView>
  </sheetViews>
  <sheetFormatPr defaultColWidth="9.00390625" defaultRowHeight="12.75"/>
  <cols>
    <col min="1" max="1" width="71.625" style="14" customWidth="1"/>
    <col min="2" max="2" width="11.125" style="14" customWidth="1"/>
    <col min="3" max="3" width="8.875" style="19" customWidth="1"/>
    <col min="4" max="4" width="7.875" style="19" customWidth="1"/>
    <col min="5" max="5" width="14.875" style="19" customWidth="1"/>
    <col min="6" max="6" width="7.00390625" style="19" customWidth="1"/>
    <col min="7" max="7" width="13.375" style="19" customWidth="1"/>
    <col min="8" max="8" width="11.625" style="19" customWidth="1"/>
    <col min="9" max="9" width="10.75390625" style="20" customWidth="1"/>
    <col min="10" max="10" width="15.125" style="0" bestFit="1" customWidth="1"/>
  </cols>
  <sheetData>
    <row r="1" spans="3:39" ht="15.75">
      <c r="C1" s="95" t="s">
        <v>56</v>
      </c>
      <c r="D1" s="95"/>
      <c r="E1" s="95"/>
      <c r="F1" s="95"/>
      <c r="G1" s="95"/>
      <c r="H1" s="95"/>
      <c r="I1" s="9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5.75">
      <c r="A2" s="15"/>
      <c r="B2" s="15"/>
      <c r="C2" s="96" t="s">
        <v>57</v>
      </c>
      <c r="D2" s="96"/>
      <c r="E2" s="96"/>
      <c r="F2" s="96"/>
      <c r="G2" s="96"/>
      <c r="H2" s="96"/>
      <c r="I2" s="9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37.5" customHeight="1">
      <c r="A3" s="15"/>
      <c r="B3" s="15"/>
      <c r="C3" s="97" t="s">
        <v>121</v>
      </c>
      <c r="D3" s="97"/>
      <c r="E3" s="97"/>
      <c r="F3" s="97"/>
      <c r="G3" s="97"/>
      <c r="H3" s="97"/>
      <c r="I3" s="97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5.75">
      <c r="A4" s="15"/>
      <c r="B4" s="15"/>
      <c r="C4" s="97" t="s">
        <v>122</v>
      </c>
      <c r="D4" s="97"/>
      <c r="E4" s="97"/>
      <c r="F4" s="97"/>
      <c r="G4" s="97"/>
      <c r="H4" s="97"/>
      <c r="I4" s="97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15">
      <c r="A5" s="15"/>
      <c r="B5" s="15"/>
      <c r="C5" s="103" t="s">
        <v>120</v>
      </c>
      <c r="D5" s="103"/>
      <c r="E5" s="10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5">
      <c r="A6" s="15"/>
      <c r="B6" s="15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6.5">
      <c r="A7" s="99" t="s">
        <v>0</v>
      </c>
      <c r="B7" s="99"/>
      <c r="C7" s="99"/>
      <c r="D7" s="99"/>
      <c r="E7" s="99"/>
      <c r="F7" s="99"/>
      <c r="G7" s="99"/>
      <c r="H7" s="99"/>
      <c r="I7" s="99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6.5">
      <c r="A8" s="99" t="s">
        <v>28</v>
      </c>
      <c r="B8" s="99"/>
      <c r="C8" s="99"/>
      <c r="D8" s="99"/>
      <c r="E8" s="99"/>
      <c r="F8" s="99"/>
      <c r="G8" s="99"/>
      <c r="H8" s="99"/>
      <c r="I8" s="99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16.5">
      <c r="A9" s="99" t="s">
        <v>29</v>
      </c>
      <c r="B9" s="99"/>
      <c r="C9" s="99"/>
      <c r="D9" s="99"/>
      <c r="E9" s="99"/>
      <c r="F9" s="99"/>
      <c r="G9" s="99"/>
      <c r="H9" s="99"/>
      <c r="I9" s="99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6.5">
      <c r="A10" s="99" t="s">
        <v>30</v>
      </c>
      <c r="B10" s="99"/>
      <c r="C10" s="99"/>
      <c r="D10" s="99"/>
      <c r="E10" s="99"/>
      <c r="F10" s="99"/>
      <c r="G10" s="99"/>
      <c r="H10" s="99"/>
      <c r="I10" s="99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6.5">
      <c r="A11" s="99" t="s">
        <v>49</v>
      </c>
      <c r="B11" s="99"/>
      <c r="C11" s="99"/>
      <c r="D11" s="99"/>
      <c r="E11" s="99"/>
      <c r="F11" s="99"/>
      <c r="G11" s="99"/>
      <c r="H11" s="99"/>
      <c r="I11" s="99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8" ht="15">
      <c r="A12" s="16"/>
      <c r="B12" s="16"/>
      <c r="C12" s="17"/>
      <c r="D12" s="17"/>
      <c r="E12" s="17"/>
      <c r="F12" s="17"/>
      <c r="G12" s="17"/>
      <c r="H12" s="17"/>
    </row>
    <row r="13" spans="1:9" ht="21" customHeight="1">
      <c r="A13" s="5" t="s">
        <v>3</v>
      </c>
      <c r="B13" s="88" t="s">
        <v>4</v>
      </c>
      <c r="C13" s="90" t="s">
        <v>5</v>
      </c>
      <c r="D13" s="91"/>
      <c r="E13" s="91"/>
      <c r="F13" s="92"/>
      <c r="G13" s="93" t="s">
        <v>89</v>
      </c>
      <c r="H13" s="93" t="s">
        <v>90</v>
      </c>
      <c r="I13" s="100" t="s">
        <v>91</v>
      </c>
    </row>
    <row r="14" spans="1:9" ht="23.25" customHeight="1">
      <c r="A14" s="7"/>
      <c r="B14" s="89"/>
      <c r="C14" s="6" t="s">
        <v>6</v>
      </c>
      <c r="D14" s="6" t="s">
        <v>7</v>
      </c>
      <c r="E14" s="6" t="s">
        <v>8</v>
      </c>
      <c r="F14" s="6" t="s">
        <v>9</v>
      </c>
      <c r="G14" s="93"/>
      <c r="H14" s="93"/>
      <c r="I14" s="100"/>
    </row>
    <row r="15" spans="1:9" ht="15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6">
        <v>8</v>
      </c>
      <c r="I15" s="56">
        <v>9</v>
      </c>
    </row>
    <row r="16" spans="1:9" ht="33" customHeight="1">
      <c r="A16" s="72" t="s">
        <v>52</v>
      </c>
      <c r="B16" s="29" t="s">
        <v>55</v>
      </c>
      <c r="C16" s="29"/>
      <c r="D16" s="29"/>
      <c r="E16" s="29"/>
      <c r="F16" s="29"/>
      <c r="G16" s="30"/>
      <c r="H16" s="54"/>
      <c r="I16" s="55"/>
    </row>
    <row r="17" spans="1:18" s="21" customFormat="1" ht="15.75" customHeight="1">
      <c r="A17" s="73" t="s">
        <v>10</v>
      </c>
      <c r="B17" s="41" t="s">
        <v>55</v>
      </c>
      <c r="C17" s="42" t="s">
        <v>11</v>
      </c>
      <c r="D17" s="42"/>
      <c r="E17" s="42"/>
      <c r="F17" s="42"/>
      <c r="G17" s="43">
        <f>G18+G25+G31</f>
        <v>1296.4</v>
      </c>
      <c r="H17" s="43">
        <f>H18+H25+H31</f>
        <v>1368.7</v>
      </c>
      <c r="I17" s="43">
        <f>I18+I25+I31</f>
        <v>1368.7</v>
      </c>
      <c r="J17"/>
      <c r="K17"/>
      <c r="L17"/>
      <c r="M17"/>
      <c r="N17"/>
      <c r="O17"/>
      <c r="P17"/>
      <c r="Q17"/>
      <c r="R17"/>
    </row>
    <row r="18" spans="1:9" s="8" customFormat="1" ht="27" customHeight="1">
      <c r="A18" s="74" t="s">
        <v>12</v>
      </c>
      <c r="B18" s="32">
        <v>802</v>
      </c>
      <c r="C18" s="9" t="s">
        <v>11</v>
      </c>
      <c r="D18" s="9" t="s">
        <v>13</v>
      </c>
      <c r="E18" s="9"/>
      <c r="F18" s="9"/>
      <c r="G18" s="26">
        <f aca="true" t="shared" si="0" ref="G18:I20">G19</f>
        <v>588</v>
      </c>
      <c r="H18" s="26">
        <f t="shared" si="0"/>
        <v>639</v>
      </c>
      <c r="I18" s="26">
        <f t="shared" si="0"/>
        <v>639</v>
      </c>
    </row>
    <row r="19" spans="1:10" s="2" customFormat="1" ht="34.5" customHeight="1">
      <c r="A19" s="74" t="s">
        <v>14</v>
      </c>
      <c r="B19" s="10" t="s">
        <v>55</v>
      </c>
      <c r="C19" s="10" t="s">
        <v>11</v>
      </c>
      <c r="D19" s="10" t="s">
        <v>13</v>
      </c>
      <c r="E19" s="35" t="s">
        <v>62</v>
      </c>
      <c r="F19" s="10"/>
      <c r="G19" s="26">
        <f t="shared" si="0"/>
        <v>588</v>
      </c>
      <c r="H19" s="26">
        <f t="shared" si="0"/>
        <v>639</v>
      </c>
      <c r="I19" s="26">
        <f t="shared" si="0"/>
        <v>639</v>
      </c>
      <c r="J19" s="8"/>
    </row>
    <row r="20" spans="1:10" s="2" customFormat="1" ht="15.75" customHeight="1">
      <c r="A20" s="74" t="s">
        <v>54</v>
      </c>
      <c r="B20" s="10" t="s">
        <v>55</v>
      </c>
      <c r="C20" s="10" t="s">
        <v>11</v>
      </c>
      <c r="D20" s="10" t="s">
        <v>13</v>
      </c>
      <c r="E20" s="35" t="s">
        <v>61</v>
      </c>
      <c r="F20" s="10"/>
      <c r="G20" s="27">
        <f t="shared" si="0"/>
        <v>588</v>
      </c>
      <c r="H20" s="27">
        <f t="shared" si="0"/>
        <v>639</v>
      </c>
      <c r="I20" s="27">
        <f t="shared" si="0"/>
        <v>639</v>
      </c>
      <c r="J20" s="8"/>
    </row>
    <row r="21" spans="1:10" s="2" customFormat="1" ht="15.75" customHeight="1">
      <c r="A21" s="74" t="s">
        <v>73</v>
      </c>
      <c r="B21" s="10" t="s">
        <v>55</v>
      </c>
      <c r="C21" s="10" t="s">
        <v>11</v>
      </c>
      <c r="D21" s="10" t="s">
        <v>13</v>
      </c>
      <c r="E21" s="35" t="s">
        <v>61</v>
      </c>
      <c r="F21" s="10" t="s">
        <v>40</v>
      </c>
      <c r="G21" s="27">
        <f>G22+G24+G23</f>
        <v>588</v>
      </c>
      <c r="H21" s="27">
        <f>H22+H24+H23</f>
        <v>639</v>
      </c>
      <c r="I21" s="27">
        <f>I22+I24+I23</f>
        <v>639</v>
      </c>
      <c r="J21" s="8"/>
    </row>
    <row r="22" spans="1:10" s="2" customFormat="1" ht="15.75" customHeight="1">
      <c r="A22" s="75" t="s">
        <v>75</v>
      </c>
      <c r="B22" s="10" t="s">
        <v>55</v>
      </c>
      <c r="C22" s="10" t="s">
        <v>11</v>
      </c>
      <c r="D22" s="10" t="s">
        <v>13</v>
      </c>
      <c r="E22" s="35" t="s">
        <v>61</v>
      </c>
      <c r="F22" s="10" t="s">
        <v>41</v>
      </c>
      <c r="G22" s="27">
        <v>436.3</v>
      </c>
      <c r="H22" s="27">
        <v>490.8</v>
      </c>
      <c r="I22" s="27">
        <v>490.8</v>
      </c>
      <c r="J22" s="8"/>
    </row>
    <row r="23" spans="1:10" s="2" customFormat="1" ht="15.75" customHeight="1">
      <c r="A23" s="76" t="s">
        <v>38</v>
      </c>
      <c r="B23" s="10" t="s">
        <v>55</v>
      </c>
      <c r="C23" s="10" t="s">
        <v>11</v>
      </c>
      <c r="D23" s="10" t="s">
        <v>13</v>
      </c>
      <c r="E23" s="35" t="s">
        <v>61</v>
      </c>
      <c r="F23" s="10" t="s">
        <v>42</v>
      </c>
      <c r="G23" s="27">
        <v>20</v>
      </c>
      <c r="H23" s="27">
        <v>0</v>
      </c>
      <c r="I23" s="27">
        <v>0</v>
      </c>
      <c r="J23" s="8"/>
    </row>
    <row r="24" spans="1:10" s="2" customFormat="1" ht="15.75" customHeight="1">
      <c r="A24" s="76" t="s">
        <v>76</v>
      </c>
      <c r="B24" s="10" t="s">
        <v>55</v>
      </c>
      <c r="C24" s="10" t="s">
        <v>11</v>
      </c>
      <c r="D24" s="10" t="s">
        <v>13</v>
      </c>
      <c r="E24" s="35" t="s">
        <v>61</v>
      </c>
      <c r="F24" s="10" t="s">
        <v>74</v>
      </c>
      <c r="G24" s="27">
        <v>131.7</v>
      </c>
      <c r="H24" s="27">
        <v>148.2</v>
      </c>
      <c r="I24" s="27">
        <v>148.2</v>
      </c>
      <c r="J24" s="8"/>
    </row>
    <row r="25" spans="1:10" s="2" customFormat="1" ht="15.75" customHeight="1">
      <c r="A25" s="77" t="s">
        <v>53</v>
      </c>
      <c r="B25" s="42" t="s">
        <v>55</v>
      </c>
      <c r="C25" s="42" t="s">
        <v>11</v>
      </c>
      <c r="D25" s="42" t="s">
        <v>17</v>
      </c>
      <c r="E25" s="49"/>
      <c r="F25" s="44"/>
      <c r="G25" s="43">
        <f aca="true" t="shared" si="1" ref="G25:I29">G26</f>
        <v>51.2</v>
      </c>
      <c r="H25" s="43">
        <f t="shared" si="1"/>
        <v>51.2</v>
      </c>
      <c r="I25" s="43">
        <f t="shared" si="1"/>
        <v>51.2</v>
      </c>
      <c r="J25" s="8"/>
    </row>
    <row r="26" spans="1:10" s="2" customFormat="1" ht="15.75" customHeight="1">
      <c r="A26" s="74" t="s">
        <v>16</v>
      </c>
      <c r="B26" s="6">
        <v>802</v>
      </c>
      <c r="C26" s="10" t="s">
        <v>11</v>
      </c>
      <c r="D26" s="10" t="s">
        <v>17</v>
      </c>
      <c r="E26" s="35"/>
      <c r="F26" s="10"/>
      <c r="G26" s="27">
        <f t="shared" si="1"/>
        <v>51.2</v>
      </c>
      <c r="H26" s="27">
        <f t="shared" si="1"/>
        <v>51.2</v>
      </c>
      <c r="I26" s="27">
        <f t="shared" si="1"/>
        <v>51.2</v>
      </c>
      <c r="J26" s="8"/>
    </row>
    <row r="27" spans="1:10" s="2" customFormat="1" ht="33" customHeight="1">
      <c r="A27" s="74" t="s">
        <v>14</v>
      </c>
      <c r="B27" s="6">
        <v>802</v>
      </c>
      <c r="C27" s="10" t="s">
        <v>11</v>
      </c>
      <c r="D27" s="10" t="s">
        <v>17</v>
      </c>
      <c r="E27" s="36" t="s">
        <v>69</v>
      </c>
      <c r="F27" s="10"/>
      <c r="G27" s="27">
        <f t="shared" si="1"/>
        <v>51.2</v>
      </c>
      <c r="H27" s="27">
        <f t="shared" si="1"/>
        <v>51.2</v>
      </c>
      <c r="I27" s="27">
        <f t="shared" si="1"/>
        <v>51.2</v>
      </c>
      <c r="J27" s="8"/>
    </row>
    <row r="28" spans="1:10" s="2" customFormat="1" ht="18" customHeight="1">
      <c r="A28" s="74" t="s">
        <v>72</v>
      </c>
      <c r="B28" s="6">
        <v>802</v>
      </c>
      <c r="C28" s="10" t="s">
        <v>11</v>
      </c>
      <c r="D28" s="10" t="s">
        <v>17</v>
      </c>
      <c r="E28" s="36" t="s">
        <v>69</v>
      </c>
      <c r="F28" s="10"/>
      <c r="G28" s="27">
        <f t="shared" si="1"/>
        <v>51.2</v>
      </c>
      <c r="H28" s="27">
        <f t="shared" si="1"/>
        <v>51.2</v>
      </c>
      <c r="I28" s="27">
        <f t="shared" si="1"/>
        <v>51.2</v>
      </c>
      <c r="J28" s="8"/>
    </row>
    <row r="29" spans="1:9" ht="48.75" customHeight="1">
      <c r="A29" s="74" t="s">
        <v>79</v>
      </c>
      <c r="B29" s="6">
        <v>802</v>
      </c>
      <c r="C29" s="10" t="s">
        <v>11</v>
      </c>
      <c r="D29" s="10" t="s">
        <v>17</v>
      </c>
      <c r="E29" s="36" t="s">
        <v>69</v>
      </c>
      <c r="F29" s="10" t="s">
        <v>40</v>
      </c>
      <c r="G29" s="27">
        <f t="shared" si="1"/>
        <v>51.2</v>
      </c>
      <c r="H29" s="27">
        <f t="shared" si="1"/>
        <v>51.2</v>
      </c>
      <c r="I29" s="27">
        <f t="shared" si="1"/>
        <v>51.2</v>
      </c>
    </row>
    <row r="30" spans="1:9" ht="15.75" customHeight="1">
      <c r="A30" s="76" t="s">
        <v>81</v>
      </c>
      <c r="B30" s="6">
        <v>802</v>
      </c>
      <c r="C30" s="10" t="s">
        <v>11</v>
      </c>
      <c r="D30" s="10" t="s">
        <v>17</v>
      </c>
      <c r="E30" s="36" t="s">
        <v>69</v>
      </c>
      <c r="F30" s="10" t="s">
        <v>82</v>
      </c>
      <c r="G30" s="27">
        <v>51.2</v>
      </c>
      <c r="H30" s="27">
        <v>51.2</v>
      </c>
      <c r="I30" s="27">
        <v>51.2</v>
      </c>
    </row>
    <row r="31" spans="1:9" ht="15.75" customHeight="1">
      <c r="A31" s="73" t="s">
        <v>18</v>
      </c>
      <c r="B31" s="42" t="s">
        <v>55</v>
      </c>
      <c r="C31" s="42" t="s">
        <v>11</v>
      </c>
      <c r="D31" s="42" t="s">
        <v>19</v>
      </c>
      <c r="E31" s="42"/>
      <c r="F31" s="42"/>
      <c r="G31" s="43">
        <f aca="true" t="shared" si="2" ref="G31:I34">G32</f>
        <v>657.2</v>
      </c>
      <c r="H31" s="43">
        <f t="shared" si="2"/>
        <v>678.5</v>
      </c>
      <c r="I31" s="43">
        <f t="shared" si="2"/>
        <v>678.5</v>
      </c>
    </row>
    <row r="32" spans="1:9" ht="15.75" customHeight="1">
      <c r="A32" s="74" t="s">
        <v>20</v>
      </c>
      <c r="B32" s="10" t="s">
        <v>55</v>
      </c>
      <c r="C32" s="10" t="s">
        <v>11</v>
      </c>
      <c r="D32" s="10" t="s">
        <v>19</v>
      </c>
      <c r="E32" s="35" t="s">
        <v>62</v>
      </c>
      <c r="F32" s="10"/>
      <c r="G32" s="27">
        <f t="shared" si="2"/>
        <v>657.2</v>
      </c>
      <c r="H32" s="27">
        <f t="shared" si="2"/>
        <v>678.5</v>
      </c>
      <c r="I32" s="27">
        <f t="shared" si="2"/>
        <v>678.5</v>
      </c>
    </row>
    <row r="33" spans="1:9" ht="15.75" customHeight="1">
      <c r="A33" s="74" t="s">
        <v>21</v>
      </c>
      <c r="B33" s="10" t="s">
        <v>55</v>
      </c>
      <c r="C33" s="10" t="s">
        <v>11</v>
      </c>
      <c r="D33" s="10" t="s">
        <v>19</v>
      </c>
      <c r="E33" s="35" t="s">
        <v>63</v>
      </c>
      <c r="F33" s="10"/>
      <c r="G33" s="27">
        <f t="shared" si="2"/>
        <v>657.2</v>
      </c>
      <c r="H33" s="27">
        <f t="shared" si="2"/>
        <v>678.5</v>
      </c>
      <c r="I33" s="27">
        <f t="shared" si="2"/>
        <v>678.5</v>
      </c>
    </row>
    <row r="34" spans="1:9" ht="15.75" customHeight="1">
      <c r="A34" s="74" t="s">
        <v>15</v>
      </c>
      <c r="B34" s="10" t="s">
        <v>55</v>
      </c>
      <c r="C34" s="10" t="s">
        <v>11</v>
      </c>
      <c r="D34" s="10" t="s">
        <v>19</v>
      </c>
      <c r="E34" s="35" t="s">
        <v>63</v>
      </c>
      <c r="F34" s="10"/>
      <c r="G34" s="27">
        <f t="shared" si="2"/>
        <v>657.2</v>
      </c>
      <c r="H34" s="27">
        <f t="shared" si="2"/>
        <v>678.5</v>
      </c>
      <c r="I34" s="27">
        <f t="shared" si="2"/>
        <v>678.5</v>
      </c>
    </row>
    <row r="35" spans="1:9" ht="15.75" customHeight="1">
      <c r="A35" s="74" t="s">
        <v>73</v>
      </c>
      <c r="B35" s="10" t="s">
        <v>55</v>
      </c>
      <c r="C35" s="10" t="s">
        <v>11</v>
      </c>
      <c r="D35" s="10" t="s">
        <v>19</v>
      </c>
      <c r="E35" s="35" t="s">
        <v>63</v>
      </c>
      <c r="F35" s="10" t="s">
        <v>40</v>
      </c>
      <c r="G35" s="27">
        <f>G36+G37+G38</f>
        <v>657.2</v>
      </c>
      <c r="H35" s="27">
        <f>H36+H37+H38</f>
        <v>678.5</v>
      </c>
      <c r="I35" s="27">
        <f>I36+I37+I38</f>
        <v>678.5</v>
      </c>
    </row>
    <row r="36" spans="1:9" ht="15.75" customHeight="1">
      <c r="A36" s="75" t="s">
        <v>75</v>
      </c>
      <c r="B36" s="10" t="s">
        <v>55</v>
      </c>
      <c r="C36" s="10" t="s">
        <v>11</v>
      </c>
      <c r="D36" s="10" t="s">
        <v>19</v>
      </c>
      <c r="E36" s="35" t="s">
        <v>63</v>
      </c>
      <c r="F36" s="10" t="s">
        <v>41</v>
      </c>
      <c r="G36" s="27">
        <v>481.7</v>
      </c>
      <c r="H36" s="27">
        <v>521.1</v>
      </c>
      <c r="I36" s="27">
        <v>521.1</v>
      </c>
    </row>
    <row r="37" spans="1:9" ht="17.25" customHeight="1">
      <c r="A37" s="76" t="s">
        <v>38</v>
      </c>
      <c r="B37" s="10" t="s">
        <v>55</v>
      </c>
      <c r="C37" s="10" t="s">
        <v>11</v>
      </c>
      <c r="D37" s="10" t="s">
        <v>19</v>
      </c>
      <c r="E37" s="35" t="s">
        <v>63</v>
      </c>
      <c r="F37" s="10" t="s">
        <v>42</v>
      </c>
      <c r="G37" s="27">
        <v>30</v>
      </c>
      <c r="H37" s="27">
        <v>0</v>
      </c>
      <c r="I37" s="27">
        <v>0</v>
      </c>
    </row>
    <row r="38" spans="1:9" ht="19.5" customHeight="1">
      <c r="A38" s="76" t="s">
        <v>76</v>
      </c>
      <c r="B38" s="10" t="s">
        <v>55</v>
      </c>
      <c r="C38" s="10" t="s">
        <v>11</v>
      </c>
      <c r="D38" s="10" t="s">
        <v>19</v>
      </c>
      <c r="E38" s="35" t="s">
        <v>63</v>
      </c>
      <c r="F38" s="10" t="s">
        <v>74</v>
      </c>
      <c r="G38" s="27">
        <v>145.5</v>
      </c>
      <c r="H38" s="27">
        <v>157.4</v>
      </c>
      <c r="I38" s="27">
        <v>157.4</v>
      </c>
    </row>
    <row r="39" spans="1:9" ht="19.5" customHeight="1">
      <c r="A39" s="73" t="s">
        <v>111</v>
      </c>
      <c r="B39" s="42" t="s">
        <v>55</v>
      </c>
      <c r="C39" s="42" t="s">
        <v>11</v>
      </c>
      <c r="D39" s="42" t="s">
        <v>22</v>
      </c>
      <c r="E39" s="44"/>
      <c r="F39" s="44"/>
      <c r="G39" s="43">
        <f>G40</f>
        <v>120</v>
      </c>
      <c r="H39" s="43">
        <v>0</v>
      </c>
      <c r="I39" s="43">
        <v>0</v>
      </c>
    </row>
    <row r="40" spans="1:9" ht="19.5" customHeight="1">
      <c r="A40" s="76" t="s">
        <v>111</v>
      </c>
      <c r="B40" s="10" t="s">
        <v>55</v>
      </c>
      <c r="C40" s="10" t="s">
        <v>11</v>
      </c>
      <c r="D40" s="10" t="s">
        <v>22</v>
      </c>
      <c r="E40" s="35" t="s">
        <v>112</v>
      </c>
      <c r="F40" s="10" t="s">
        <v>113</v>
      </c>
      <c r="G40" s="27">
        <v>120</v>
      </c>
      <c r="H40" s="27">
        <v>0</v>
      </c>
      <c r="I40" s="27">
        <v>0</v>
      </c>
    </row>
    <row r="41" spans="1:9" ht="19.5" customHeight="1">
      <c r="A41" s="73" t="s">
        <v>23</v>
      </c>
      <c r="B41" s="44" t="s">
        <v>55</v>
      </c>
      <c r="C41" s="44" t="s">
        <v>11</v>
      </c>
      <c r="D41" s="44" t="s">
        <v>31</v>
      </c>
      <c r="E41" s="44"/>
      <c r="F41" s="44"/>
      <c r="G41" s="43">
        <f>G42+G45+G46+G47+G48+G49+G50+G51+G52+G53</f>
        <v>7373.8</v>
      </c>
      <c r="H41" s="43">
        <f>H42+H45+H50+H47+H48</f>
        <v>4942.599999999999</v>
      </c>
      <c r="I41" s="43">
        <f>I42+I45++I50+I47+I48</f>
        <v>4904.799999999999</v>
      </c>
    </row>
    <row r="42" spans="1:9" ht="21" customHeight="1">
      <c r="A42" s="74" t="s">
        <v>73</v>
      </c>
      <c r="B42" s="10" t="s">
        <v>55</v>
      </c>
      <c r="C42" s="10" t="s">
        <v>11</v>
      </c>
      <c r="D42" s="10" t="s">
        <v>31</v>
      </c>
      <c r="E42" s="35" t="s">
        <v>64</v>
      </c>
      <c r="F42" s="10" t="s">
        <v>78</v>
      </c>
      <c r="G42" s="27">
        <f>G43+G44</f>
        <v>2119.5</v>
      </c>
      <c r="H42" s="27">
        <f>H43+H44</f>
        <v>2386.2</v>
      </c>
      <c r="I42" s="27">
        <f>I43+I44</f>
        <v>2386.2</v>
      </c>
    </row>
    <row r="43" spans="1:9" ht="18.75" customHeight="1">
      <c r="A43" s="75" t="s">
        <v>75</v>
      </c>
      <c r="B43" s="10" t="s">
        <v>55</v>
      </c>
      <c r="C43" s="10" t="s">
        <v>11</v>
      </c>
      <c r="D43" s="10" t="s">
        <v>31</v>
      </c>
      <c r="E43" s="35" t="s">
        <v>83</v>
      </c>
      <c r="F43" s="10" t="s">
        <v>68</v>
      </c>
      <c r="G43" s="27">
        <v>1627.9</v>
      </c>
      <c r="H43" s="27">
        <v>1832.8</v>
      </c>
      <c r="I43" s="27">
        <v>1832.8</v>
      </c>
    </row>
    <row r="44" spans="1:9" ht="18.75" customHeight="1">
      <c r="A44" s="76" t="s">
        <v>76</v>
      </c>
      <c r="B44" s="10" t="s">
        <v>55</v>
      </c>
      <c r="C44" s="10" t="s">
        <v>11</v>
      </c>
      <c r="D44" s="10" t="s">
        <v>31</v>
      </c>
      <c r="E44" s="35" t="s">
        <v>64</v>
      </c>
      <c r="F44" s="10" t="s">
        <v>77</v>
      </c>
      <c r="G44" s="27">
        <v>491.6</v>
      </c>
      <c r="H44" s="27">
        <v>553.4</v>
      </c>
      <c r="I44" s="27">
        <v>553.4</v>
      </c>
    </row>
    <row r="45" spans="1:9" ht="18.75" customHeight="1">
      <c r="A45" s="76" t="s">
        <v>60</v>
      </c>
      <c r="B45" s="10" t="s">
        <v>55</v>
      </c>
      <c r="C45" s="10" t="s">
        <v>11</v>
      </c>
      <c r="D45" s="10" t="s">
        <v>31</v>
      </c>
      <c r="E45" s="35" t="s">
        <v>64</v>
      </c>
      <c r="F45" s="10" t="s">
        <v>58</v>
      </c>
      <c r="G45" s="27">
        <v>50</v>
      </c>
      <c r="H45" s="27">
        <v>50</v>
      </c>
      <c r="I45" s="27">
        <v>50</v>
      </c>
    </row>
    <row r="46" spans="1:9" ht="18.75" customHeight="1">
      <c r="A46" s="76" t="s">
        <v>80</v>
      </c>
      <c r="B46" s="10" t="s">
        <v>55</v>
      </c>
      <c r="C46" s="10" t="s">
        <v>11</v>
      </c>
      <c r="D46" s="10" t="s">
        <v>31</v>
      </c>
      <c r="E46" s="35" t="s">
        <v>64</v>
      </c>
      <c r="F46" s="10" t="s">
        <v>58</v>
      </c>
      <c r="G46" s="27">
        <v>47</v>
      </c>
      <c r="H46" s="27">
        <v>0</v>
      </c>
      <c r="I46" s="27">
        <v>0</v>
      </c>
    </row>
    <row r="47" spans="1:9" ht="18.75" customHeight="1">
      <c r="A47" s="76" t="s">
        <v>67</v>
      </c>
      <c r="B47" s="10" t="s">
        <v>55</v>
      </c>
      <c r="C47" s="10" t="s">
        <v>11</v>
      </c>
      <c r="D47" s="10" t="s">
        <v>31</v>
      </c>
      <c r="E47" s="35" t="s">
        <v>64</v>
      </c>
      <c r="F47" s="10" t="s">
        <v>39</v>
      </c>
      <c r="G47" s="27">
        <v>54</v>
      </c>
      <c r="H47" s="27">
        <v>42</v>
      </c>
      <c r="I47" s="27">
        <v>42</v>
      </c>
    </row>
    <row r="48" spans="1:9" ht="17.25" customHeight="1">
      <c r="A48" s="76" t="s">
        <v>66</v>
      </c>
      <c r="B48" s="10" t="s">
        <v>55</v>
      </c>
      <c r="C48" s="10" t="s">
        <v>11</v>
      </c>
      <c r="D48" s="10" t="s">
        <v>31</v>
      </c>
      <c r="E48" s="35" t="s">
        <v>64</v>
      </c>
      <c r="F48" s="10" t="s">
        <v>39</v>
      </c>
      <c r="G48" s="27">
        <v>130</v>
      </c>
      <c r="H48" s="27">
        <v>37.8</v>
      </c>
      <c r="I48" s="27">
        <v>0</v>
      </c>
    </row>
    <row r="49" spans="1:9" ht="18" customHeight="1">
      <c r="A49" s="76" t="s">
        <v>96</v>
      </c>
      <c r="B49" s="10" t="s">
        <v>55</v>
      </c>
      <c r="C49" s="10" t="s">
        <v>11</v>
      </c>
      <c r="D49" s="10" t="s">
        <v>31</v>
      </c>
      <c r="E49" s="35" t="s">
        <v>64</v>
      </c>
      <c r="F49" s="10" t="s">
        <v>39</v>
      </c>
      <c r="G49" s="27">
        <v>100</v>
      </c>
      <c r="H49" s="27">
        <v>0</v>
      </c>
      <c r="I49" s="27">
        <v>0</v>
      </c>
    </row>
    <row r="50" spans="1:9" ht="19.5" customHeight="1">
      <c r="A50" s="76" t="s">
        <v>59</v>
      </c>
      <c r="B50" s="10" t="s">
        <v>55</v>
      </c>
      <c r="C50" s="10" t="s">
        <v>11</v>
      </c>
      <c r="D50" s="10" t="s">
        <v>31</v>
      </c>
      <c r="E50" s="35" t="s">
        <v>64</v>
      </c>
      <c r="F50" s="10" t="s">
        <v>84</v>
      </c>
      <c r="G50" s="27">
        <v>4646.3</v>
      </c>
      <c r="H50" s="27">
        <v>2426.6</v>
      </c>
      <c r="I50" s="27">
        <v>2426.6</v>
      </c>
    </row>
    <row r="51" spans="1:9" ht="20.25" customHeight="1">
      <c r="A51" s="78" t="s">
        <v>97</v>
      </c>
      <c r="B51" s="58">
        <v>802</v>
      </c>
      <c r="C51" s="59" t="s">
        <v>11</v>
      </c>
      <c r="D51" s="58">
        <v>13</v>
      </c>
      <c r="E51" s="58" t="s">
        <v>64</v>
      </c>
      <c r="F51" s="57">
        <v>851</v>
      </c>
      <c r="G51" s="60">
        <v>215</v>
      </c>
      <c r="H51" s="27">
        <v>0</v>
      </c>
      <c r="I51" s="27">
        <v>0</v>
      </c>
    </row>
    <row r="52" spans="1:9" ht="17.25" customHeight="1">
      <c r="A52" s="78" t="s">
        <v>98</v>
      </c>
      <c r="B52" s="58">
        <v>802</v>
      </c>
      <c r="C52" s="59" t="s">
        <v>11</v>
      </c>
      <c r="D52" s="58">
        <v>13</v>
      </c>
      <c r="E52" s="58" t="s">
        <v>64</v>
      </c>
      <c r="F52" s="57">
        <v>852</v>
      </c>
      <c r="G52" s="60">
        <v>6</v>
      </c>
      <c r="H52" s="27">
        <v>0</v>
      </c>
      <c r="I52" s="27">
        <v>0</v>
      </c>
    </row>
    <row r="53" spans="1:9" ht="19.5" customHeight="1">
      <c r="A53" s="79" t="s">
        <v>99</v>
      </c>
      <c r="B53" s="58">
        <v>802</v>
      </c>
      <c r="C53" s="59" t="s">
        <v>11</v>
      </c>
      <c r="D53" s="58">
        <v>13</v>
      </c>
      <c r="E53" s="58" t="s">
        <v>64</v>
      </c>
      <c r="F53" s="57">
        <v>853</v>
      </c>
      <c r="G53" s="60">
        <v>6</v>
      </c>
      <c r="H53" s="60">
        <v>0</v>
      </c>
      <c r="I53" s="60">
        <v>0</v>
      </c>
    </row>
    <row r="54" spans="1:9" ht="17.25" customHeight="1">
      <c r="A54" s="80" t="s">
        <v>43</v>
      </c>
      <c r="B54" s="45" t="s">
        <v>55</v>
      </c>
      <c r="C54" s="45" t="s">
        <v>13</v>
      </c>
      <c r="D54" s="46"/>
      <c r="E54" s="46"/>
      <c r="F54" s="46"/>
      <c r="G54" s="47">
        <f aca="true" t="shared" si="3" ref="G54:I58">G55</f>
        <v>170.3</v>
      </c>
      <c r="H54" s="47">
        <f t="shared" si="3"/>
        <v>178.6</v>
      </c>
      <c r="I54" s="47">
        <f t="shared" si="3"/>
        <v>185.4</v>
      </c>
    </row>
    <row r="55" spans="1:9" ht="17.25" customHeight="1">
      <c r="A55" s="81" t="s">
        <v>44</v>
      </c>
      <c r="B55" s="24" t="s">
        <v>55</v>
      </c>
      <c r="C55" s="24" t="s">
        <v>13</v>
      </c>
      <c r="D55" s="23" t="s">
        <v>17</v>
      </c>
      <c r="E55" s="23"/>
      <c r="F55" s="23"/>
      <c r="G55" s="28">
        <f t="shared" si="3"/>
        <v>170.3</v>
      </c>
      <c r="H55" s="28">
        <f t="shared" si="3"/>
        <v>178.6</v>
      </c>
      <c r="I55" s="28">
        <f t="shared" si="3"/>
        <v>185.4</v>
      </c>
    </row>
    <row r="56" spans="1:9" ht="17.25" customHeight="1">
      <c r="A56" s="81" t="s">
        <v>45</v>
      </c>
      <c r="B56" s="24" t="s">
        <v>55</v>
      </c>
      <c r="C56" s="24" t="s">
        <v>13</v>
      </c>
      <c r="D56" s="23" t="s">
        <v>17</v>
      </c>
      <c r="E56" s="37" t="s">
        <v>70</v>
      </c>
      <c r="F56" s="23"/>
      <c r="G56" s="28">
        <f t="shared" si="3"/>
        <v>170.3</v>
      </c>
      <c r="H56" s="28">
        <f t="shared" si="3"/>
        <v>178.6</v>
      </c>
      <c r="I56" s="28">
        <f t="shared" si="3"/>
        <v>185.4</v>
      </c>
    </row>
    <row r="57" spans="1:9" ht="28.5" customHeight="1">
      <c r="A57" s="101" t="s">
        <v>46</v>
      </c>
      <c r="B57" s="24" t="s">
        <v>55</v>
      </c>
      <c r="C57" s="24" t="s">
        <v>13</v>
      </c>
      <c r="D57" s="23" t="s">
        <v>17</v>
      </c>
      <c r="E57" s="37" t="s">
        <v>70</v>
      </c>
      <c r="F57" s="23"/>
      <c r="G57" s="28">
        <f t="shared" si="3"/>
        <v>170.3</v>
      </c>
      <c r="H57" s="28">
        <f t="shared" si="3"/>
        <v>178.6</v>
      </c>
      <c r="I57" s="28">
        <f t="shared" si="3"/>
        <v>185.4</v>
      </c>
    </row>
    <row r="58" spans="1:9" ht="19.5" customHeight="1">
      <c r="A58" s="102"/>
      <c r="B58" s="24" t="s">
        <v>55</v>
      </c>
      <c r="C58" s="24" t="s">
        <v>13</v>
      </c>
      <c r="D58" s="23" t="s">
        <v>17</v>
      </c>
      <c r="E58" s="37" t="s">
        <v>70</v>
      </c>
      <c r="F58" s="23"/>
      <c r="G58" s="28">
        <f t="shared" si="3"/>
        <v>170.3</v>
      </c>
      <c r="H58" s="28">
        <f t="shared" si="3"/>
        <v>178.6</v>
      </c>
      <c r="I58" s="28">
        <f t="shared" si="3"/>
        <v>185.4</v>
      </c>
    </row>
    <row r="59" spans="1:9" ht="19.5" customHeight="1">
      <c r="A59" s="74" t="s">
        <v>73</v>
      </c>
      <c r="B59" s="24" t="s">
        <v>55</v>
      </c>
      <c r="C59" s="24" t="s">
        <v>13</v>
      </c>
      <c r="D59" s="23" t="s">
        <v>17</v>
      </c>
      <c r="E59" s="37" t="s">
        <v>70</v>
      </c>
      <c r="F59" s="23" t="s">
        <v>40</v>
      </c>
      <c r="G59" s="28">
        <f>G60+G61</f>
        <v>170.3</v>
      </c>
      <c r="H59" s="28">
        <f>H60+H61</f>
        <v>178.6</v>
      </c>
      <c r="I59" s="28">
        <f>I60+I61</f>
        <v>185.4</v>
      </c>
    </row>
    <row r="60" spans="1:9" ht="19.5" customHeight="1">
      <c r="A60" s="75" t="s">
        <v>75</v>
      </c>
      <c r="B60" s="24" t="s">
        <v>55</v>
      </c>
      <c r="C60" s="24" t="s">
        <v>13</v>
      </c>
      <c r="D60" s="23" t="s">
        <v>17</v>
      </c>
      <c r="E60" s="37" t="s">
        <v>70</v>
      </c>
      <c r="F60" s="23" t="s">
        <v>41</v>
      </c>
      <c r="G60" s="28">
        <f>130798.77/1000</f>
        <v>130.79877</v>
      </c>
      <c r="H60" s="28">
        <v>137.2</v>
      </c>
      <c r="I60" s="28">
        <v>142.4</v>
      </c>
    </row>
    <row r="61" spans="1:9" ht="24" customHeight="1">
      <c r="A61" s="76" t="s">
        <v>76</v>
      </c>
      <c r="B61" s="24" t="s">
        <v>55</v>
      </c>
      <c r="C61" s="24" t="s">
        <v>13</v>
      </c>
      <c r="D61" s="23" t="s">
        <v>17</v>
      </c>
      <c r="E61" s="37" t="s">
        <v>70</v>
      </c>
      <c r="F61" s="23" t="s">
        <v>74</v>
      </c>
      <c r="G61" s="28">
        <f>39501.23/1000</f>
        <v>39.50123000000001</v>
      </c>
      <c r="H61" s="28">
        <v>41.4</v>
      </c>
      <c r="I61" s="28">
        <v>43</v>
      </c>
    </row>
    <row r="62" spans="1:9" ht="29.25" customHeight="1">
      <c r="A62" s="80" t="s">
        <v>100</v>
      </c>
      <c r="B62" s="45" t="s">
        <v>55</v>
      </c>
      <c r="C62" s="45" t="s">
        <v>17</v>
      </c>
      <c r="D62" s="46"/>
      <c r="E62" s="46"/>
      <c r="F62" s="46"/>
      <c r="G62" s="47">
        <f aca="true" t="shared" si="4" ref="G62:I63">G63</f>
        <v>0</v>
      </c>
      <c r="H62" s="47">
        <f t="shared" si="4"/>
        <v>0</v>
      </c>
      <c r="I62" s="47">
        <f t="shared" si="4"/>
        <v>0</v>
      </c>
    </row>
    <row r="63" spans="1:9" ht="15.75">
      <c r="A63" s="76" t="s">
        <v>102</v>
      </c>
      <c r="B63" s="24" t="s">
        <v>55</v>
      </c>
      <c r="C63" s="24" t="s">
        <v>17</v>
      </c>
      <c r="D63" s="23" t="s">
        <v>103</v>
      </c>
      <c r="E63" s="37" t="s">
        <v>104</v>
      </c>
      <c r="F63" s="23" t="s">
        <v>105</v>
      </c>
      <c r="G63" s="61">
        <f t="shared" si="4"/>
        <v>0</v>
      </c>
      <c r="H63" s="28">
        <v>0</v>
      </c>
      <c r="I63" s="28">
        <v>0</v>
      </c>
    </row>
    <row r="64" spans="1:9" ht="15.75">
      <c r="A64" s="76" t="s">
        <v>96</v>
      </c>
      <c r="B64" s="24" t="s">
        <v>55</v>
      </c>
      <c r="C64" s="24" t="s">
        <v>17</v>
      </c>
      <c r="D64" s="23" t="s">
        <v>103</v>
      </c>
      <c r="E64" s="37" t="s">
        <v>104</v>
      </c>
      <c r="F64" s="23" t="s">
        <v>39</v>
      </c>
      <c r="G64" s="28">
        <v>0</v>
      </c>
      <c r="H64" s="28">
        <v>0</v>
      </c>
      <c r="I64" s="28">
        <v>0</v>
      </c>
    </row>
    <row r="65" spans="1:9" ht="15.75">
      <c r="A65" s="80" t="s">
        <v>101</v>
      </c>
      <c r="B65" s="45" t="s">
        <v>55</v>
      </c>
      <c r="C65" s="45" t="s">
        <v>17</v>
      </c>
      <c r="D65" s="46"/>
      <c r="E65" s="46"/>
      <c r="F65" s="46"/>
      <c r="G65" s="47">
        <f>G66</f>
        <v>15</v>
      </c>
      <c r="H65" s="47">
        <f>H66</f>
        <v>0</v>
      </c>
      <c r="I65" s="47">
        <f>I66</f>
        <v>0</v>
      </c>
    </row>
    <row r="66" spans="1:9" ht="15.75">
      <c r="A66" s="76" t="s">
        <v>102</v>
      </c>
      <c r="B66" s="24" t="s">
        <v>55</v>
      </c>
      <c r="C66" s="24" t="s">
        <v>17</v>
      </c>
      <c r="D66" s="23" t="s">
        <v>24</v>
      </c>
      <c r="E66" s="37" t="s">
        <v>106</v>
      </c>
      <c r="F66" s="23" t="s">
        <v>105</v>
      </c>
      <c r="G66" s="61">
        <f>G67</f>
        <v>15</v>
      </c>
      <c r="H66" s="28">
        <v>0</v>
      </c>
      <c r="I66" s="28">
        <v>0</v>
      </c>
    </row>
    <row r="67" spans="1:9" ht="15.75">
      <c r="A67" s="76" t="s">
        <v>96</v>
      </c>
      <c r="B67" s="24" t="s">
        <v>55</v>
      </c>
      <c r="C67" s="24" t="s">
        <v>17</v>
      </c>
      <c r="D67" s="23" t="s">
        <v>24</v>
      </c>
      <c r="E67" s="37" t="s">
        <v>106</v>
      </c>
      <c r="F67" s="23" t="s">
        <v>39</v>
      </c>
      <c r="G67" s="28">
        <v>15</v>
      </c>
      <c r="H67" s="28">
        <v>0</v>
      </c>
      <c r="I67" s="28">
        <v>0</v>
      </c>
    </row>
    <row r="68" spans="1:9" ht="15.75">
      <c r="A68" s="80" t="s">
        <v>114</v>
      </c>
      <c r="B68" s="45" t="s">
        <v>55</v>
      </c>
      <c r="C68" s="45" t="s">
        <v>19</v>
      </c>
      <c r="D68" s="46"/>
      <c r="E68" s="46"/>
      <c r="F68" s="46"/>
      <c r="G68" s="69">
        <f>G69</f>
        <v>1871.15</v>
      </c>
      <c r="H68" s="47">
        <f>H69</f>
        <v>0</v>
      </c>
      <c r="I68" s="47">
        <f>I69</f>
        <v>0</v>
      </c>
    </row>
    <row r="69" spans="1:9" ht="16.5" thickBot="1">
      <c r="A69" s="66" t="s">
        <v>102</v>
      </c>
      <c r="B69" s="63">
        <v>802</v>
      </c>
      <c r="C69" s="65" t="s">
        <v>19</v>
      </c>
      <c r="D69" s="65" t="s">
        <v>103</v>
      </c>
      <c r="E69" s="64" t="s">
        <v>116</v>
      </c>
      <c r="F69" s="63">
        <v>240</v>
      </c>
      <c r="G69" s="71">
        <f>G70</f>
        <v>1871.15</v>
      </c>
      <c r="H69" s="28">
        <v>0</v>
      </c>
      <c r="I69" s="28">
        <v>0</v>
      </c>
    </row>
    <row r="70" spans="1:9" ht="16.5" thickBot="1">
      <c r="A70" s="66" t="s">
        <v>115</v>
      </c>
      <c r="B70" s="63">
        <v>802</v>
      </c>
      <c r="C70" s="65" t="s">
        <v>19</v>
      </c>
      <c r="D70" s="65" t="s">
        <v>103</v>
      </c>
      <c r="E70" s="64" t="s">
        <v>116</v>
      </c>
      <c r="F70" s="63">
        <v>244</v>
      </c>
      <c r="G70" s="71">
        <v>1871.15</v>
      </c>
      <c r="H70" s="28">
        <v>0</v>
      </c>
      <c r="I70" s="28">
        <v>0</v>
      </c>
    </row>
    <row r="71" spans="1:9" ht="15.75">
      <c r="A71" s="80" t="s">
        <v>107</v>
      </c>
      <c r="B71" s="45" t="s">
        <v>55</v>
      </c>
      <c r="C71" s="45" t="s">
        <v>108</v>
      </c>
      <c r="D71" s="46"/>
      <c r="E71" s="46"/>
      <c r="F71" s="46"/>
      <c r="G71" s="47">
        <f aca="true" t="shared" si="5" ref="G71:I72">G72</f>
        <v>0</v>
      </c>
      <c r="H71" s="47">
        <f t="shared" si="5"/>
        <v>0</v>
      </c>
      <c r="I71" s="47">
        <f t="shared" si="5"/>
        <v>0</v>
      </c>
    </row>
    <row r="72" spans="1:9" ht="15.75">
      <c r="A72" s="76" t="s">
        <v>102</v>
      </c>
      <c r="B72" s="24" t="s">
        <v>55</v>
      </c>
      <c r="C72" s="24" t="s">
        <v>108</v>
      </c>
      <c r="D72" s="23" t="s">
        <v>17</v>
      </c>
      <c r="E72" s="37" t="s">
        <v>109</v>
      </c>
      <c r="F72" s="23" t="s">
        <v>105</v>
      </c>
      <c r="G72" s="61">
        <f t="shared" si="5"/>
        <v>0</v>
      </c>
      <c r="H72" s="61">
        <f t="shared" si="5"/>
        <v>0</v>
      </c>
      <c r="I72" s="61">
        <f t="shared" si="5"/>
        <v>0</v>
      </c>
    </row>
    <row r="73" spans="1:9" ht="15.75">
      <c r="A73" s="76" t="s">
        <v>96</v>
      </c>
      <c r="B73" s="24" t="s">
        <v>55</v>
      </c>
      <c r="C73" s="24" t="s">
        <v>108</v>
      </c>
      <c r="D73" s="23" t="s">
        <v>17</v>
      </c>
      <c r="E73" s="37" t="s">
        <v>109</v>
      </c>
      <c r="F73" s="23" t="s">
        <v>39</v>
      </c>
      <c r="G73" s="28">
        <v>0</v>
      </c>
      <c r="H73" s="28">
        <v>0</v>
      </c>
      <c r="I73" s="28">
        <v>0</v>
      </c>
    </row>
    <row r="74" spans="1:9" ht="15.75">
      <c r="A74" s="83" t="s">
        <v>25</v>
      </c>
      <c r="B74" s="45" t="s">
        <v>55</v>
      </c>
      <c r="C74" s="45" t="s">
        <v>22</v>
      </c>
      <c r="D74" s="48"/>
      <c r="E74" s="48"/>
      <c r="F74" s="48"/>
      <c r="G74" s="47">
        <f>G75</f>
        <v>270.6</v>
      </c>
      <c r="H74" s="47">
        <f>H75</f>
        <v>304.4</v>
      </c>
      <c r="I74" s="47">
        <f>I75</f>
        <v>304.4</v>
      </c>
    </row>
    <row r="75" spans="1:9" ht="15.75">
      <c r="A75" s="74" t="s">
        <v>73</v>
      </c>
      <c r="B75" s="10" t="s">
        <v>55</v>
      </c>
      <c r="C75" s="10" t="s">
        <v>22</v>
      </c>
      <c r="D75" s="10" t="s">
        <v>22</v>
      </c>
      <c r="E75" s="35" t="s">
        <v>71</v>
      </c>
      <c r="F75" s="10" t="s">
        <v>78</v>
      </c>
      <c r="G75" s="27">
        <f>G76+G77</f>
        <v>270.6</v>
      </c>
      <c r="H75" s="27">
        <f>H76+H77</f>
        <v>304.4</v>
      </c>
      <c r="I75" s="27">
        <f>I76+I77</f>
        <v>304.4</v>
      </c>
    </row>
    <row r="76" spans="1:9" ht="15.75">
      <c r="A76" s="75" t="s">
        <v>75</v>
      </c>
      <c r="B76" s="10" t="s">
        <v>55</v>
      </c>
      <c r="C76" s="10" t="s">
        <v>22</v>
      </c>
      <c r="D76" s="10" t="s">
        <v>22</v>
      </c>
      <c r="E76" s="35" t="s">
        <v>71</v>
      </c>
      <c r="F76" s="10" t="s">
        <v>68</v>
      </c>
      <c r="G76" s="27">
        <v>207.8</v>
      </c>
      <c r="H76" s="27">
        <v>233.8</v>
      </c>
      <c r="I76" s="27">
        <v>233.8</v>
      </c>
    </row>
    <row r="77" spans="1:9" ht="15.75">
      <c r="A77" s="76" t="s">
        <v>76</v>
      </c>
      <c r="B77" s="10" t="s">
        <v>55</v>
      </c>
      <c r="C77" s="10" t="s">
        <v>22</v>
      </c>
      <c r="D77" s="10" t="s">
        <v>22</v>
      </c>
      <c r="E77" s="35" t="s">
        <v>71</v>
      </c>
      <c r="F77" s="10" t="s">
        <v>77</v>
      </c>
      <c r="G77" s="27">
        <v>62.8</v>
      </c>
      <c r="H77" s="27">
        <v>70.6</v>
      </c>
      <c r="I77" s="27">
        <v>70.6</v>
      </c>
    </row>
    <row r="78" spans="1:9" ht="15.75">
      <c r="A78" s="73" t="s">
        <v>26</v>
      </c>
      <c r="B78" s="42" t="s">
        <v>55</v>
      </c>
      <c r="C78" s="42" t="s">
        <v>24</v>
      </c>
      <c r="D78" s="42"/>
      <c r="E78" s="42"/>
      <c r="F78" s="42"/>
      <c r="G78" s="43">
        <f aca="true" t="shared" si="6" ref="G78:I82">G79</f>
        <v>242.6</v>
      </c>
      <c r="H78" s="43">
        <f t="shared" si="6"/>
        <v>242.6</v>
      </c>
      <c r="I78" s="43">
        <f t="shared" si="6"/>
        <v>162.9</v>
      </c>
    </row>
    <row r="79" spans="1:9" ht="15.75">
      <c r="A79" s="74" t="s">
        <v>27</v>
      </c>
      <c r="B79" s="10" t="s">
        <v>55</v>
      </c>
      <c r="C79" s="10" t="s">
        <v>24</v>
      </c>
      <c r="D79" s="10" t="s">
        <v>11</v>
      </c>
      <c r="E79" s="10"/>
      <c r="F79" s="10"/>
      <c r="G79" s="27">
        <f t="shared" si="6"/>
        <v>242.6</v>
      </c>
      <c r="H79" s="27">
        <f t="shared" si="6"/>
        <v>242.6</v>
      </c>
      <c r="I79" s="27">
        <f t="shared" si="6"/>
        <v>162.9</v>
      </c>
    </row>
    <row r="80" spans="1:9" ht="15.75">
      <c r="A80" s="76" t="s">
        <v>33</v>
      </c>
      <c r="B80" s="10" t="s">
        <v>55</v>
      </c>
      <c r="C80" s="10" t="s">
        <v>24</v>
      </c>
      <c r="D80" s="10" t="s">
        <v>11</v>
      </c>
      <c r="E80" s="35" t="s">
        <v>65</v>
      </c>
      <c r="F80" s="10"/>
      <c r="G80" s="27">
        <f t="shared" si="6"/>
        <v>242.6</v>
      </c>
      <c r="H80" s="27">
        <f t="shared" si="6"/>
        <v>242.6</v>
      </c>
      <c r="I80" s="27">
        <f t="shared" si="6"/>
        <v>162.9</v>
      </c>
    </row>
    <row r="81" spans="1:9" ht="15.75">
      <c r="A81" s="76" t="s">
        <v>47</v>
      </c>
      <c r="B81" s="10" t="s">
        <v>55</v>
      </c>
      <c r="C81" s="10" t="s">
        <v>24</v>
      </c>
      <c r="D81" s="10" t="s">
        <v>11</v>
      </c>
      <c r="E81" s="35" t="s">
        <v>65</v>
      </c>
      <c r="F81" s="10"/>
      <c r="G81" s="27">
        <f t="shared" si="6"/>
        <v>242.6</v>
      </c>
      <c r="H81" s="27">
        <f t="shared" si="6"/>
        <v>242.6</v>
      </c>
      <c r="I81" s="27">
        <f t="shared" si="6"/>
        <v>162.9</v>
      </c>
    </row>
    <row r="82" spans="1:9" ht="30">
      <c r="A82" s="76" t="s">
        <v>34</v>
      </c>
      <c r="B82" s="10" t="s">
        <v>55</v>
      </c>
      <c r="C82" s="10" t="s">
        <v>24</v>
      </c>
      <c r="D82" s="10" t="s">
        <v>11</v>
      </c>
      <c r="E82" s="35" t="s">
        <v>65</v>
      </c>
      <c r="F82" s="10" t="s">
        <v>36</v>
      </c>
      <c r="G82" s="27">
        <f t="shared" si="6"/>
        <v>242.6</v>
      </c>
      <c r="H82" s="27">
        <f t="shared" si="6"/>
        <v>242.6</v>
      </c>
      <c r="I82" s="27">
        <f t="shared" si="6"/>
        <v>162.9</v>
      </c>
    </row>
    <row r="83" spans="1:9" ht="30">
      <c r="A83" s="76" t="s">
        <v>35</v>
      </c>
      <c r="B83" s="10" t="s">
        <v>55</v>
      </c>
      <c r="C83" s="10" t="s">
        <v>24</v>
      </c>
      <c r="D83" s="10" t="s">
        <v>11</v>
      </c>
      <c r="E83" s="35" t="s">
        <v>65</v>
      </c>
      <c r="F83" s="10" t="s">
        <v>37</v>
      </c>
      <c r="G83" s="27">
        <v>242.6</v>
      </c>
      <c r="H83" s="27">
        <v>242.6</v>
      </c>
      <c r="I83" s="27">
        <v>162.9</v>
      </c>
    </row>
    <row r="84" spans="1:9" ht="15.75">
      <c r="A84" s="73" t="s">
        <v>92</v>
      </c>
      <c r="B84" s="42" t="s">
        <v>55</v>
      </c>
      <c r="C84" s="42" t="s">
        <v>93</v>
      </c>
      <c r="D84" s="42"/>
      <c r="E84" s="42"/>
      <c r="F84" s="42"/>
      <c r="G84" s="43">
        <f>G85</f>
        <v>1</v>
      </c>
      <c r="H84" s="43">
        <f>H85</f>
        <v>0</v>
      </c>
      <c r="I84" s="43">
        <f>I85</f>
        <v>0</v>
      </c>
    </row>
    <row r="85" spans="1:9" ht="15.75">
      <c r="A85" s="76" t="s">
        <v>92</v>
      </c>
      <c r="B85" s="10" t="s">
        <v>55</v>
      </c>
      <c r="C85" s="10" t="s">
        <v>93</v>
      </c>
      <c r="D85" s="10" t="s">
        <v>17</v>
      </c>
      <c r="E85" s="35" t="s">
        <v>94</v>
      </c>
      <c r="F85" s="10" t="s">
        <v>95</v>
      </c>
      <c r="G85" s="27">
        <v>1</v>
      </c>
      <c r="H85" s="27">
        <v>0</v>
      </c>
      <c r="I85" s="27">
        <v>0</v>
      </c>
    </row>
    <row r="86" spans="1:9" ht="15.75">
      <c r="A86" s="84"/>
      <c r="B86" s="9"/>
      <c r="C86" s="9"/>
      <c r="D86" s="9"/>
      <c r="E86" s="9"/>
      <c r="F86" s="9"/>
      <c r="G86" s="26"/>
      <c r="H86" s="53"/>
      <c r="I86" s="52"/>
    </row>
    <row r="87" spans="1:9" ht="15.75">
      <c r="A87" s="72" t="s">
        <v>32</v>
      </c>
      <c r="B87" s="29"/>
      <c r="C87" s="29"/>
      <c r="D87" s="29"/>
      <c r="E87" s="29"/>
      <c r="F87" s="29"/>
      <c r="G87" s="70">
        <f>G17+G41+G54+G62+G65+G71+G74+G84+G78+G39+G68</f>
        <v>11360.85</v>
      </c>
      <c r="H87" s="70">
        <f>H17+H41+H54+H74+H78</f>
        <v>7036.9</v>
      </c>
      <c r="I87" s="70">
        <f>I17+I41+I54+I74+I78</f>
        <v>6926.199999999998</v>
      </c>
    </row>
  </sheetData>
  <sheetProtection/>
  <mergeCells count="16">
    <mergeCell ref="C1:I1"/>
    <mergeCell ref="C2:I2"/>
    <mergeCell ref="C3:I3"/>
    <mergeCell ref="C4:I4"/>
    <mergeCell ref="A9:I9"/>
    <mergeCell ref="A10:I10"/>
    <mergeCell ref="A7:I7"/>
    <mergeCell ref="A8:I8"/>
    <mergeCell ref="C5:E5"/>
    <mergeCell ref="A11:I11"/>
    <mergeCell ref="H13:H14"/>
    <mergeCell ref="I13:I14"/>
    <mergeCell ref="A57:A58"/>
    <mergeCell ref="B13:B14"/>
    <mergeCell ref="C13:F13"/>
    <mergeCell ref="G13:G14"/>
  </mergeCells>
  <printOptions horizontalCentered="1"/>
  <pageMargins left="0.7874015748031497" right="0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2023-06-20T04:02:37Z</cp:lastPrinted>
  <dcterms:created xsi:type="dcterms:W3CDTF">2008-10-22T23:54:45Z</dcterms:created>
  <dcterms:modified xsi:type="dcterms:W3CDTF">2023-06-21T01:40:53Z</dcterms:modified>
  <cp:category/>
  <cp:version/>
  <cp:contentType/>
  <cp:contentStatus/>
</cp:coreProperties>
</file>